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28" i="1" l="1"/>
  <c r="D126" i="1"/>
  <c r="C126" i="1"/>
  <c r="D125" i="1"/>
  <c r="D124" i="1"/>
  <c r="C124" i="1"/>
  <c r="D123" i="1"/>
  <c r="D122" i="1" s="1"/>
  <c r="C122" i="1"/>
  <c r="D121" i="1"/>
  <c r="D120" i="1" s="1"/>
  <c r="C120" i="1"/>
  <c r="D119" i="1"/>
  <c r="D118" i="1"/>
  <c r="D113" i="1" s="1"/>
  <c r="C118" i="1"/>
  <c r="D117" i="1"/>
  <c r="D116" i="1"/>
  <c r="D115" i="1"/>
  <c r="D114" i="1" s="1"/>
  <c r="C114" i="1"/>
  <c r="F113" i="1"/>
  <c r="E113" i="1"/>
  <c r="C113" i="1"/>
  <c r="D112" i="1"/>
  <c r="D111" i="1"/>
  <c r="D110" i="1"/>
  <c r="D109" i="1"/>
  <c r="D108" i="1"/>
  <c r="D107" i="1" s="1"/>
  <c r="E107" i="1"/>
  <c r="C107" i="1"/>
  <c r="D106" i="1"/>
  <c r="D105" i="1" s="1"/>
  <c r="E105" i="1"/>
  <c r="C105" i="1"/>
  <c r="D104" i="1"/>
  <c r="D103" i="1"/>
  <c r="D102" i="1"/>
  <c r="D101" i="1"/>
  <c r="E100" i="1"/>
  <c r="D100" i="1"/>
  <c r="C100" i="1"/>
  <c r="D99" i="1"/>
  <c r="D98" i="1"/>
  <c r="D97" i="1"/>
  <c r="D96" i="1"/>
  <c r="D95" i="1"/>
  <c r="E94" i="1"/>
  <c r="D94" i="1"/>
  <c r="C94" i="1"/>
  <c r="D93" i="1"/>
  <c r="D92" i="1"/>
  <c r="D90" i="1"/>
  <c r="C90" i="1"/>
  <c r="D89" i="1"/>
  <c r="D88" i="1"/>
  <c r="D87" i="1"/>
  <c r="D84" i="1" s="1"/>
  <c r="D86" i="1"/>
  <c r="D85" i="1"/>
  <c r="C84" i="1"/>
  <c r="D83" i="1"/>
  <c r="D82" i="1"/>
  <c r="C81" i="1"/>
  <c r="D81" i="1" s="1"/>
  <c r="D80" i="1"/>
  <c r="D79" i="1"/>
  <c r="D78" i="1"/>
  <c r="D77" i="1"/>
  <c r="D76" i="1" s="1"/>
  <c r="E76" i="1"/>
  <c r="C76" i="1"/>
  <c r="D75" i="1"/>
  <c r="D72" i="1" s="1"/>
  <c r="D74" i="1"/>
  <c r="D73" i="1"/>
  <c r="E72" i="1"/>
  <c r="E46" i="1" s="1"/>
  <c r="E45" i="1" s="1"/>
  <c r="C72" i="1"/>
  <c r="D71" i="1"/>
  <c r="D70" i="1"/>
  <c r="D69" i="1"/>
  <c r="D68" i="1" s="1"/>
  <c r="E68" i="1"/>
  <c r="C68" i="1"/>
  <c r="D67" i="1"/>
  <c r="D66" i="1" s="1"/>
  <c r="C66" i="1"/>
  <c r="D65" i="1"/>
  <c r="D64" i="1"/>
  <c r="D61" i="1" s="1"/>
  <c r="D63" i="1"/>
  <c r="D62" i="1"/>
  <c r="C61" i="1"/>
  <c r="D57" i="1"/>
  <c r="C57" i="1"/>
  <c r="D56" i="1"/>
  <c r="D55" i="1"/>
  <c r="D52" i="1" s="1"/>
  <c r="D54" i="1"/>
  <c r="D53" i="1"/>
  <c r="C52" i="1"/>
  <c r="D49" i="1"/>
  <c r="D48" i="1"/>
  <c r="D47" i="1"/>
  <c r="C47" i="1"/>
  <c r="C46" i="1" s="1"/>
  <c r="F45" i="1"/>
  <c r="C45" i="1" l="1"/>
  <c r="D45" i="1" s="1"/>
  <c r="D46" i="1"/>
</calcChain>
</file>

<file path=xl/sharedStrings.xml><?xml version="1.0" encoding="utf-8"?>
<sst xmlns="http://schemas.openxmlformats.org/spreadsheetml/2006/main" count="144" uniqueCount="121">
  <si>
    <t>Biểu số 4 - Ban hành kèm theo Thông tư số 90 ngày 28 tháng 9 năm 2018 của Bộ Tài chính</t>
  </si>
  <si>
    <t>Đơn vị: TRƯỜNG TIỂU HỌC AN LONG</t>
  </si>
  <si>
    <t>Chương: 622</t>
  </si>
  <si>
    <t>QUYẾT TOÁN THU - CHI NGÂN SÁCH NHÀ NƯỚC QUÝ 1 NĂM 2022</t>
  </si>
  <si>
    <t>(Kèm theo Quyết định số 32/QĐ-PGDĐT ngày 07/01/2021 của UBND HUYỆN PHÚ GIÁO. )</t>
  </si>
  <si>
    <t>(Dùng cho đơn vị dự toán cấp trên và đơn vị dự toán sử dụng ngân sách nhà nước)</t>
  </si>
  <si>
    <t>ĐV tính: Đồng</t>
  </si>
  <si>
    <t>Số TT</t>
  </si>
  <si>
    <t>Nội dung</t>
  </si>
  <si>
    <t>Tổng số liệu báo cáo quyết toán</t>
  </si>
  <si>
    <t>Tổng số liệu quyết toán được duyệt</t>
  </si>
  <si>
    <t>Chênh lệch</t>
  </si>
  <si>
    <t xml:space="preserve">Số quyết toán chi tiết  từng đơn vị </t>
  </si>
  <si>
    <t>I</t>
  </si>
  <si>
    <t>Quyết toán thu</t>
  </si>
  <si>
    <t>A</t>
  </si>
  <si>
    <t>Tổng số thu</t>
  </si>
  <si>
    <t>Số thu phí, lệ phí</t>
  </si>
  <si>
    <t>Lệ phí</t>
  </si>
  <si>
    <t>Lệ phí A</t>
  </si>
  <si>
    <t>Lệ phí B</t>
  </si>
  <si>
    <t>……………</t>
  </si>
  <si>
    <t>Phí</t>
  </si>
  <si>
    <t>Phí A</t>
  </si>
  <si>
    <t>Phí B</t>
  </si>
  <si>
    <t>Thu hoạt động SX, cung ứng dịch vụ</t>
  </si>
  <si>
    <t>Thu sự nghiệp khác</t>
  </si>
  <si>
    <t>B</t>
  </si>
  <si>
    <t>Chi từ nguồn thu được để lại</t>
  </si>
  <si>
    <t>Chi từ nguồn thu phí được để lại</t>
  </si>
  <si>
    <t>Chi sự nghiệp………….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</si>
  <si>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</si>
  <si>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</si>
  <si>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</si>
  <si>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</si>
  <si>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</si>
  <si>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</si>
  <si>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</si>
  <si>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Hoạt động SX, cung ứng dịch vụ</t>
  </si>
  <si>
    <t>Hoạt động sự nghiệp khác</t>
  </si>
  <si>
    <t>C</t>
  </si>
  <si>
    <t>Số thu nộp NSNN</t>
  </si>
  <si>
    <t>Số phí, lệ phí nộp NSNN</t>
  </si>
  <si>
    <t>……………..</t>
  </si>
  <si>
    <t>II</t>
  </si>
  <si>
    <t>Quyết toán chi ngân sách nhà nước</t>
  </si>
  <si>
    <t xml:space="preserve">Nguồn tự chủ </t>
  </si>
  <si>
    <t>Tiền lương</t>
  </si>
  <si>
    <t>Lương  ngạch bậc được duyệt</t>
  </si>
  <si>
    <t xml:space="preserve">Lương hợp đồng </t>
  </si>
  <si>
    <t>Tiền công trả cho vị trí lao động TX 
theo HĐ</t>
  </si>
  <si>
    <t>Phụ cấp lương</t>
  </si>
  <si>
    <t>Chức vụ</t>
  </si>
  <si>
    <t>Ưu đãi</t>
  </si>
  <si>
    <t>Trách nhiệm</t>
  </si>
  <si>
    <t>Phụ cấp thâm niên VK</t>
  </si>
  <si>
    <t>Phúc lợi tập thể</t>
  </si>
  <si>
    <t xml:space="preserve">Phép </t>
  </si>
  <si>
    <t>Nước uống GV</t>
  </si>
  <si>
    <t>: Khám bệnh định kỳ HS</t>
  </si>
  <si>
    <t>Các khoản đóng góp</t>
  </si>
  <si>
    <t>Bảo hiểm xã hội</t>
  </si>
  <si>
    <t>Bảo hiểm y tế</t>
  </si>
  <si>
    <t>Kinh phí công đoàn</t>
  </si>
  <si>
    <t xml:space="preserve">Bảo hiểm thất nghiệp </t>
  </si>
  <si>
    <t>Các khoản thanh toán cho cá nhân</t>
  </si>
  <si>
    <t>Chi tăng thu nhập theo cơ khoán, TC</t>
  </si>
  <si>
    <t>Chi thanh toán dịch vụ CC</t>
  </si>
  <si>
    <t>Thanh toán tiền điện</t>
  </si>
  <si>
    <t>Thanh toán tiền nước sạch</t>
  </si>
  <si>
    <t>Thanh toán tiền VSMT</t>
  </si>
  <si>
    <t>Vật tư văn phòng</t>
  </si>
  <si>
    <t>Văn phòng phẩm</t>
  </si>
  <si>
    <t>Mua sắm CCDC</t>
  </si>
  <si>
    <t xml:space="preserve"> Vật tư văn phòng khác </t>
  </si>
  <si>
    <t>TT.T truyền. LL</t>
  </si>
  <si>
    <t>CP điện thoại</t>
  </si>
  <si>
    <t>Mạng Iternet</t>
  </si>
  <si>
    <t>Sách báo, Tạp chí TV</t>
  </si>
  <si>
    <t>Khoán CP điện thoại</t>
  </si>
  <si>
    <t>Hội nghị</t>
  </si>
  <si>
    <t>Thuê mướn khác PV hội nghị</t>
  </si>
  <si>
    <t>CP khác</t>
  </si>
  <si>
    <t>Công tác phí</t>
  </si>
  <si>
    <t>Tiền vé máy bay tàu xe</t>
  </si>
  <si>
    <t>PC công tác phí</t>
  </si>
  <si>
    <t>Tiền thuê phòng ngủ</t>
  </si>
  <si>
    <t>Khoán công tác phí</t>
  </si>
  <si>
    <t>Chi khác</t>
  </si>
  <si>
    <t>Chi phí thuê mướn</t>
  </si>
  <si>
    <t>Thuê thiết bị các loại</t>
  </si>
  <si>
    <t xml:space="preserve">Thuê lao động trong nước </t>
  </si>
  <si>
    <t>Chi SCTX TSCĐ</t>
  </si>
  <si>
    <t>Tài sản và thiết bị chuyên dùng</t>
  </si>
  <si>
    <t>Thiết bị tin học</t>
  </si>
  <si>
    <t>Sửa chữa máy phô tô</t>
  </si>
  <si>
    <t xml:space="preserve">: Đường điện cấp thoát nước </t>
  </si>
  <si>
    <t xml:space="preserve">: Các tài sản và công trình hạ tầng cơ sở khác </t>
  </si>
  <si>
    <t>Chi phí nghiệp vụ chuyên môn</t>
  </si>
  <si>
    <t xml:space="preserve">: Vật tư chuyên môn </t>
  </si>
  <si>
    <t>: Đồng phục thể dục</t>
  </si>
  <si>
    <t>: Sách tài liệu, chế độ dùng cho công tác chuyên môn</t>
  </si>
  <si>
    <t xml:space="preserve">: Chi khác </t>
  </si>
  <si>
    <t xml:space="preserve">Mua sắm tài sản vô hình </t>
  </si>
  <si>
    <t xml:space="preserve">Chi khác </t>
  </si>
  <si>
    <t>Chi khắc phục hậu quả thiện tai, dịch
 bệnh</t>
  </si>
  <si>
    <t>: Phí lệ phí</t>
  </si>
  <si>
    <t xml:space="preserve">: Chi bảo hiểm tài sản và phương tiện </t>
  </si>
  <si>
    <t xml:space="preserve">: Trích lập quỹ khen thưởng </t>
  </si>
  <si>
    <t xml:space="preserve">Phụ cấp thu hút </t>
  </si>
  <si>
    <t xml:space="preserve">Phụ cấp thêm giờ </t>
  </si>
  <si>
    <t>Phụ cấp khác</t>
  </si>
  <si>
    <t xml:space="preserve"> Trợ cấp phụ cấp khác</t>
  </si>
  <si>
    <t>Mua sắm công cụ, dụng cụ VP</t>
  </si>
  <si>
    <t>Chi thuê mướn</t>
  </si>
  <si>
    <t xml:space="preserve"> Thuê lao động trong nước</t>
  </si>
  <si>
    <t>Chi nhiệp vụ chuyên môn</t>
  </si>
  <si>
    <t xml:space="preserve">Đồng phục bảo vệ </t>
  </si>
  <si>
    <t>Thủ trưởng đơn vị</t>
  </si>
  <si>
    <t xml:space="preserve"> Nguyễn Thị Kim Thiện </t>
  </si>
  <si>
    <t>Ngày 4  tháng 04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</si>
</sst>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đ_-;\-* #,##0\ _đ_-;_-* &quot;-&quot;??\ _đ_-;_-@_-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  <font>
      <b/>
      <u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u/>
      <sz val="11"/>
      <name val="Times New Roman"/>
      <family val="1"/>
    </font>
    <font>
      <u/>
      <sz val="10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1"/>
      <name val="Times New Roman"/>
      <family val="1"/>
    </font>
    <font>
      <sz val="11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3" fillId="3" borderId="0" xfId="0" applyFont="1" applyFill="1"/>
    <xf numFmtId="0" fontId="7" fillId="0" borderId="1" xfId="0" applyFont="1" applyBorder="1"/>
    <xf numFmtId="0" fontId="8" fillId="0" borderId="1" xfId="0" applyFont="1" applyBorder="1"/>
    <xf numFmtId="164" fontId="8" fillId="0" borderId="1" xfId="1" applyNumberFormat="1" applyFont="1" applyFill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0" fontId="3" fillId="0" borderId="1" xfId="0" applyFont="1" applyBorder="1"/>
    <xf numFmtId="0" fontId="6" fillId="0" borderId="1" xfId="0" applyFont="1" applyBorder="1"/>
    <xf numFmtId="3" fontId="9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4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3" fontId="10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3" fontId="10" fillId="4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Border="1" applyAlignment="1">
      <alignment horizontal="right"/>
    </xf>
    <xf numFmtId="0" fontId="11" fillId="0" borderId="1" xfId="0" applyFont="1" applyBorder="1"/>
    <xf numFmtId="0" fontId="12" fillId="0" borderId="1" xfId="0" applyFont="1" applyBorder="1"/>
    <xf numFmtId="0" fontId="3" fillId="0" borderId="1" xfId="1" applyNumberFormat="1" applyFont="1" applyBorder="1"/>
    <xf numFmtId="0" fontId="4" fillId="3" borderId="1" xfId="0" applyFont="1" applyFill="1" applyBorder="1"/>
    <xf numFmtId="0" fontId="5" fillId="3" borderId="1" xfId="0" applyFont="1" applyFill="1" applyBorder="1" applyAlignment="1">
      <alignment wrapText="1"/>
    </xf>
    <xf numFmtId="164" fontId="5" fillId="3" borderId="1" xfId="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/>
    <xf numFmtId="164" fontId="6" fillId="3" borderId="1" xfId="1" applyNumberFormat="1" applyFont="1" applyFill="1" applyBorder="1" applyAlignment="1">
      <alignment horizontal="right"/>
    </xf>
    <xf numFmtId="165" fontId="13" fillId="2" borderId="1" xfId="1" applyNumberFormat="1" applyFont="1" applyFill="1" applyBorder="1" applyAlignment="1">
      <alignment horizontal="right" vertical="center" wrapText="1"/>
    </xf>
    <xf numFmtId="165" fontId="14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3" fontId="15" fillId="4" borderId="1" xfId="0" applyNumberFormat="1" applyFont="1" applyFill="1" applyBorder="1" applyAlignment="1" applyProtection="1">
      <alignment horizontal="right" wrapText="1" shrinkToFit="1"/>
      <protection locked="0"/>
    </xf>
    <xf numFmtId="3" fontId="16" fillId="4" borderId="1" xfId="0" applyNumberFormat="1" applyFont="1" applyFill="1" applyBorder="1" applyAlignment="1" applyProtection="1">
      <alignment horizontal="right" vertical="center" wrapText="1" shrinkToFit="1"/>
      <protection locked="0"/>
    </xf>
    <xf numFmtId="165" fontId="8" fillId="2" borderId="1" xfId="1" applyNumberFormat="1" applyFont="1" applyFill="1" applyBorder="1" applyAlignment="1">
      <alignment horizontal="right" vertical="center" wrapText="1"/>
    </xf>
    <xf numFmtId="165" fontId="7" fillId="2" borderId="1" xfId="1" applyNumberFormat="1" applyFont="1" applyFill="1" applyBorder="1" applyAlignment="1">
      <alignment horizontal="right" vertical="center" wrapText="1"/>
    </xf>
    <xf numFmtId="0" fontId="7" fillId="0" borderId="0" xfId="0" applyFont="1"/>
    <xf numFmtId="165" fontId="12" fillId="2" borderId="1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/>
    <xf numFmtId="165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165" fontId="18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/>
    <xf numFmtId="165" fontId="18" fillId="2" borderId="1" xfId="0" applyNumberFormat="1" applyFont="1" applyFill="1" applyBorder="1" applyAlignment="1">
      <alignment horizontal="right" vertical="center" wrapText="1"/>
    </xf>
    <xf numFmtId="165" fontId="17" fillId="2" borderId="1" xfId="0" applyNumberFormat="1" applyFont="1" applyFill="1" applyBorder="1" applyAlignment="1">
      <alignment horizontal="right" vertical="center" wrapText="1"/>
    </xf>
    <xf numFmtId="0" fontId="3" fillId="0" borderId="5" xfId="0" applyFont="1" applyBorder="1"/>
    <xf numFmtId="0" fontId="6" fillId="0" borderId="1" xfId="0" applyFont="1" applyFill="1" applyBorder="1"/>
    <xf numFmtId="165" fontId="6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165" fontId="13" fillId="0" borderId="1" xfId="1" applyNumberFormat="1" applyFont="1" applyFill="1" applyBorder="1" applyAlignment="1">
      <alignment horizontal="right" vertical="center" wrapText="1"/>
    </xf>
    <xf numFmtId="165" fontId="14" fillId="0" borderId="1" xfId="1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topLeftCell="A127" workbookViewId="0">
      <selection activeCell="C136" sqref="C136"/>
    </sheetView>
  </sheetViews>
  <sheetFormatPr defaultRowHeight="15" x14ac:dyDescent="0.25"/>
  <cols>
    <col min="1" max="1" width="5.7109375" style="1" customWidth="1"/>
    <col min="2" max="2" width="28.85546875" style="67" customWidth="1"/>
    <col min="3" max="3" width="16.42578125" style="72" customWidth="1"/>
    <col min="4" max="4" width="16.28515625" style="72" customWidth="1"/>
    <col min="5" max="5" width="12.7109375" style="1" customWidth="1"/>
    <col min="6" max="6" width="13.7109375" style="1" customWidth="1"/>
    <col min="7" max="256" width="9.140625" style="1"/>
    <col min="257" max="257" width="5.7109375" style="1" customWidth="1"/>
    <col min="258" max="258" width="28.85546875" style="1" customWidth="1"/>
    <col min="259" max="259" width="16.42578125" style="1" customWidth="1"/>
    <col min="260" max="260" width="16.28515625" style="1" customWidth="1"/>
    <col min="261" max="261" width="12.7109375" style="1" customWidth="1"/>
    <col min="262" max="262" width="13.7109375" style="1" customWidth="1"/>
    <col min="263" max="512" width="9.140625" style="1"/>
    <col min="513" max="513" width="5.7109375" style="1" customWidth="1"/>
    <col min="514" max="514" width="28.85546875" style="1" customWidth="1"/>
    <col min="515" max="515" width="16.42578125" style="1" customWidth="1"/>
    <col min="516" max="516" width="16.28515625" style="1" customWidth="1"/>
    <col min="517" max="517" width="12.7109375" style="1" customWidth="1"/>
    <col min="518" max="518" width="13.7109375" style="1" customWidth="1"/>
    <col min="519" max="768" width="9.140625" style="1"/>
    <col min="769" max="769" width="5.7109375" style="1" customWidth="1"/>
    <col min="770" max="770" width="28.85546875" style="1" customWidth="1"/>
    <col min="771" max="771" width="16.42578125" style="1" customWidth="1"/>
    <col min="772" max="772" width="16.28515625" style="1" customWidth="1"/>
    <col min="773" max="773" width="12.7109375" style="1" customWidth="1"/>
    <col min="774" max="774" width="13.7109375" style="1" customWidth="1"/>
    <col min="775" max="1024" width="9.140625" style="1"/>
    <col min="1025" max="1025" width="5.7109375" style="1" customWidth="1"/>
    <col min="1026" max="1026" width="28.85546875" style="1" customWidth="1"/>
    <col min="1027" max="1027" width="16.42578125" style="1" customWidth="1"/>
    <col min="1028" max="1028" width="16.28515625" style="1" customWidth="1"/>
    <col min="1029" max="1029" width="12.7109375" style="1" customWidth="1"/>
    <col min="1030" max="1030" width="13.7109375" style="1" customWidth="1"/>
    <col min="1031" max="1280" width="9.140625" style="1"/>
    <col min="1281" max="1281" width="5.7109375" style="1" customWidth="1"/>
    <col min="1282" max="1282" width="28.85546875" style="1" customWidth="1"/>
    <col min="1283" max="1283" width="16.42578125" style="1" customWidth="1"/>
    <col min="1284" max="1284" width="16.28515625" style="1" customWidth="1"/>
    <col min="1285" max="1285" width="12.7109375" style="1" customWidth="1"/>
    <col min="1286" max="1286" width="13.7109375" style="1" customWidth="1"/>
    <col min="1287" max="1536" width="9.140625" style="1"/>
    <col min="1537" max="1537" width="5.7109375" style="1" customWidth="1"/>
    <col min="1538" max="1538" width="28.85546875" style="1" customWidth="1"/>
    <col min="1539" max="1539" width="16.42578125" style="1" customWidth="1"/>
    <col min="1540" max="1540" width="16.28515625" style="1" customWidth="1"/>
    <col min="1541" max="1541" width="12.7109375" style="1" customWidth="1"/>
    <col min="1542" max="1542" width="13.7109375" style="1" customWidth="1"/>
    <col min="1543" max="1792" width="9.140625" style="1"/>
    <col min="1793" max="1793" width="5.7109375" style="1" customWidth="1"/>
    <col min="1794" max="1794" width="28.85546875" style="1" customWidth="1"/>
    <col min="1795" max="1795" width="16.42578125" style="1" customWidth="1"/>
    <col min="1796" max="1796" width="16.28515625" style="1" customWidth="1"/>
    <col min="1797" max="1797" width="12.7109375" style="1" customWidth="1"/>
    <col min="1798" max="1798" width="13.7109375" style="1" customWidth="1"/>
    <col min="1799" max="2048" width="9.140625" style="1"/>
    <col min="2049" max="2049" width="5.7109375" style="1" customWidth="1"/>
    <col min="2050" max="2050" width="28.85546875" style="1" customWidth="1"/>
    <col min="2051" max="2051" width="16.42578125" style="1" customWidth="1"/>
    <col min="2052" max="2052" width="16.28515625" style="1" customWidth="1"/>
    <col min="2053" max="2053" width="12.7109375" style="1" customWidth="1"/>
    <col min="2054" max="2054" width="13.7109375" style="1" customWidth="1"/>
    <col min="2055" max="2304" width="9.140625" style="1"/>
    <col min="2305" max="2305" width="5.7109375" style="1" customWidth="1"/>
    <col min="2306" max="2306" width="28.85546875" style="1" customWidth="1"/>
    <col min="2307" max="2307" width="16.42578125" style="1" customWidth="1"/>
    <col min="2308" max="2308" width="16.28515625" style="1" customWidth="1"/>
    <col min="2309" max="2309" width="12.7109375" style="1" customWidth="1"/>
    <col min="2310" max="2310" width="13.7109375" style="1" customWidth="1"/>
    <col min="2311" max="2560" width="9.140625" style="1"/>
    <col min="2561" max="2561" width="5.7109375" style="1" customWidth="1"/>
    <col min="2562" max="2562" width="28.85546875" style="1" customWidth="1"/>
    <col min="2563" max="2563" width="16.42578125" style="1" customWidth="1"/>
    <col min="2564" max="2564" width="16.28515625" style="1" customWidth="1"/>
    <col min="2565" max="2565" width="12.7109375" style="1" customWidth="1"/>
    <col min="2566" max="2566" width="13.7109375" style="1" customWidth="1"/>
    <col min="2567" max="2816" width="9.140625" style="1"/>
    <col min="2817" max="2817" width="5.7109375" style="1" customWidth="1"/>
    <col min="2818" max="2818" width="28.85546875" style="1" customWidth="1"/>
    <col min="2819" max="2819" width="16.42578125" style="1" customWidth="1"/>
    <col min="2820" max="2820" width="16.28515625" style="1" customWidth="1"/>
    <col min="2821" max="2821" width="12.7109375" style="1" customWidth="1"/>
    <col min="2822" max="2822" width="13.7109375" style="1" customWidth="1"/>
    <col min="2823" max="3072" width="9.140625" style="1"/>
    <col min="3073" max="3073" width="5.7109375" style="1" customWidth="1"/>
    <col min="3074" max="3074" width="28.85546875" style="1" customWidth="1"/>
    <col min="3075" max="3075" width="16.42578125" style="1" customWidth="1"/>
    <col min="3076" max="3076" width="16.28515625" style="1" customWidth="1"/>
    <col min="3077" max="3077" width="12.7109375" style="1" customWidth="1"/>
    <col min="3078" max="3078" width="13.7109375" style="1" customWidth="1"/>
    <col min="3079" max="3328" width="9.140625" style="1"/>
    <col min="3329" max="3329" width="5.7109375" style="1" customWidth="1"/>
    <col min="3330" max="3330" width="28.85546875" style="1" customWidth="1"/>
    <col min="3331" max="3331" width="16.42578125" style="1" customWidth="1"/>
    <col min="3332" max="3332" width="16.28515625" style="1" customWidth="1"/>
    <col min="3333" max="3333" width="12.7109375" style="1" customWidth="1"/>
    <col min="3334" max="3334" width="13.7109375" style="1" customWidth="1"/>
    <col min="3335" max="3584" width="9.140625" style="1"/>
    <col min="3585" max="3585" width="5.7109375" style="1" customWidth="1"/>
    <col min="3586" max="3586" width="28.85546875" style="1" customWidth="1"/>
    <col min="3587" max="3587" width="16.42578125" style="1" customWidth="1"/>
    <col min="3588" max="3588" width="16.28515625" style="1" customWidth="1"/>
    <col min="3589" max="3589" width="12.7109375" style="1" customWidth="1"/>
    <col min="3590" max="3590" width="13.7109375" style="1" customWidth="1"/>
    <col min="3591" max="3840" width="9.140625" style="1"/>
    <col min="3841" max="3841" width="5.7109375" style="1" customWidth="1"/>
    <col min="3842" max="3842" width="28.85546875" style="1" customWidth="1"/>
    <col min="3843" max="3843" width="16.42578125" style="1" customWidth="1"/>
    <col min="3844" max="3844" width="16.28515625" style="1" customWidth="1"/>
    <col min="3845" max="3845" width="12.7109375" style="1" customWidth="1"/>
    <col min="3846" max="3846" width="13.7109375" style="1" customWidth="1"/>
    <col min="3847" max="4096" width="9.140625" style="1"/>
    <col min="4097" max="4097" width="5.7109375" style="1" customWidth="1"/>
    <col min="4098" max="4098" width="28.85546875" style="1" customWidth="1"/>
    <col min="4099" max="4099" width="16.42578125" style="1" customWidth="1"/>
    <col min="4100" max="4100" width="16.28515625" style="1" customWidth="1"/>
    <col min="4101" max="4101" width="12.7109375" style="1" customWidth="1"/>
    <col min="4102" max="4102" width="13.7109375" style="1" customWidth="1"/>
    <col min="4103" max="4352" width="9.140625" style="1"/>
    <col min="4353" max="4353" width="5.7109375" style="1" customWidth="1"/>
    <col min="4354" max="4354" width="28.85546875" style="1" customWidth="1"/>
    <col min="4355" max="4355" width="16.42578125" style="1" customWidth="1"/>
    <col min="4356" max="4356" width="16.28515625" style="1" customWidth="1"/>
    <col min="4357" max="4357" width="12.7109375" style="1" customWidth="1"/>
    <col min="4358" max="4358" width="13.7109375" style="1" customWidth="1"/>
    <col min="4359" max="4608" width="9.140625" style="1"/>
    <col min="4609" max="4609" width="5.7109375" style="1" customWidth="1"/>
    <col min="4610" max="4610" width="28.85546875" style="1" customWidth="1"/>
    <col min="4611" max="4611" width="16.42578125" style="1" customWidth="1"/>
    <col min="4612" max="4612" width="16.28515625" style="1" customWidth="1"/>
    <col min="4613" max="4613" width="12.7109375" style="1" customWidth="1"/>
    <col min="4614" max="4614" width="13.7109375" style="1" customWidth="1"/>
    <col min="4615" max="4864" width="9.140625" style="1"/>
    <col min="4865" max="4865" width="5.7109375" style="1" customWidth="1"/>
    <col min="4866" max="4866" width="28.85546875" style="1" customWidth="1"/>
    <col min="4867" max="4867" width="16.42578125" style="1" customWidth="1"/>
    <col min="4868" max="4868" width="16.28515625" style="1" customWidth="1"/>
    <col min="4869" max="4869" width="12.7109375" style="1" customWidth="1"/>
    <col min="4870" max="4870" width="13.7109375" style="1" customWidth="1"/>
    <col min="4871" max="5120" width="9.140625" style="1"/>
    <col min="5121" max="5121" width="5.7109375" style="1" customWidth="1"/>
    <col min="5122" max="5122" width="28.85546875" style="1" customWidth="1"/>
    <col min="5123" max="5123" width="16.42578125" style="1" customWidth="1"/>
    <col min="5124" max="5124" width="16.28515625" style="1" customWidth="1"/>
    <col min="5125" max="5125" width="12.7109375" style="1" customWidth="1"/>
    <col min="5126" max="5126" width="13.7109375" style="1" customWidth="1"/>
    <col min="5127" max="5376" width="9.140625" style="1"/>
    <col min="5377" max="5377" width="5.7109375" style="1" customWidth="1"/>
    <col min="5378" max="5378" width="28.85546875" style="1" customWidth="1"/>
    <col min="5379" max="5379" width="16.42578125" style="1" customWidth="1"/>
    <col min="5380" max="5380" width="16.28515625" style="1" customWidth="1"/>
    <col min="5381" max="5381" width="12.7109375" style="1" customWidth="1"/>
    <col min="5382" max="5382" width="13.7109375" style="1" customWidth="1"/>
    <col min="5383" max="5632" width="9.140625" style="1"/>
    <col min="5633" max="5633" width="5.7109375" style="1" customWidth="1"/>
    <col min="5634" max="5634" width="28.85546875" style="1" customWidth="1"/>
    <col min="5635" max="5635" width="16.42578125" style="1" customWidth="1"/>
    <col min="5636" max="5636" width="16.28515625" style="1" customWidth="1"/>
    <col min="5637" max="5637" width="12.7109375" style="1" customWidth="1"/>
    <col min="5638" max="5638" width="13.7109375" style="1" customWidth="1"/>
    <col min="5639" max="5888" width="9.140625" style="1"/>
    <col min="5889" max="5889" width="5.7109375" style="1" customWidth="1"/>
    <col min="5890" max="5890" width="28.85546875" style="1" customWidth="1"/>
    <col min="5891" max="5891" width="16.42578125" style="1" customWidth="1"/>
    <col min="5892" max="5892" width="16.28515625" style="1" customWidth="1"/>
    <col min="5893" max="5893" width="12.7109375" style="1" customWidth="1"/>
    <col min="5894" max="5894" width="13.7109375" style="1" customWidth="1"/>
    <col min="5895" max="6144" width="9.140625" style="1"/>
    <col min="6145" max="6145" width="5.7109375" style="1" customWidth="1"/>
    <col min="6146" max="6146" width="28.85546875" style="1" customWidth="1"/>
    <col min="6147" max="6147" width="16.42578125" style="1" customWidth="1"/>
    <col min="6148" max="6148" width="16.28515625" style="1" customWidth="1"/>
    <col min="6149" max="6149" width="12.7109375" style="1" customWidth="1"/>
    <col min="6150" max="6150" width="13.7109375" style="1" customWidth="1"/>
    <col min="6151" max="6400" width="9.140625" style="1"/>
    <col min="6401" max="6401" width="5.7109375" style="1" customWidth="1"/>
    <col min="6402" max="6402" width="28.85546875" style="1" customWidth="1"/>
    <col min="6403" max="6403" width="16.42578125" style="1" customWidth="1"/>
    <col min="6404" max="6404" width="16.28515625" style="1" customWidth="1"/>
    <col min="6405" max="6405" width="12.7109375" style="1" customWidth="1"/>
    <col min="6406" max="6406" width="13.7109375" style="1" customWidth="1"/>
    <col min="6407" max="6656" width="9.140625" style="1"/>
    <col min="6657" max="6657" width="5.7109375" style="1" customWidth="1"/>
    <col min="6658" max="6658" width="28.85546875" style="1" customWidth="1"/>
    <col min="6659" max="6659" width="16.42578125" style="1" customWidth="1"/>
    <col min="6660" max="6660" width="16.28515625" style="1" customWidth="1"/>
    <col min="6661" max="6661" width="12.7109375" style="1" customWidth="1"/>
    <col min="6662" max="6662" width="13.7109375" style="1" customWidth="1"/>
    <col min="6663" max="6912" width="9.140625" style="1"/>
    <col min="6913" max="6913" width="5.7109375" style="1" customWidth="1"/>
    <col min="6914" max="6914" width="28.85546875" style="1" customWidth="1"/>
    <col min="6915" max="6915" width="16.42578125" style="1" customWidth="1"/>
    <col min="6916" max="6916" width="16.28515625" style="1" customWidth="1"/>
    <col min="6917" max="6917" width="12.7109375" style="1" customWidth="1"/>
    <col min="6918" max="6918" width="13.7109375" style="1" customWidth="1"/>
    <col min="6919" max="7168" width="9.140625" style="1"/>
    <col min="7169" max="7169" width="5.7109375" style="1" customWidth="1"/>
    <col min="7170" max="7170" width="28.85546875" style="1" customWidth="1"/>
    <col min="7171" max="7171" width="16.42578125" style="1" customWidth="1"/>
    <col min="7172" max="7172" width="16.28515625" style="1" customWidth="1"/>
    <col min="7173" max="7173" width="12.7109375" style="1" customWidth="1"/>
    <col min="7174" max="7174" width="13.7109375" style="1" customWidth="1"/>
    <col min="7175" max="7424" width="9.140625" style="1"/>
    <col min="7425" max="7425" width="5.7109375" style="1" customWidth="1"/>
    <col min="7426" max="7426" width="28.85546875" style="1" customWidth="1"/>
    <col min="7427" max="7427" width="16.42578125" style="1" customWidth="1"/>
    <col min="7428" max="7428" width="16.28515625" style="1" customWidth="1"/>
    <col min="7429" max="7429" width="12.7109375" style="1" customWidth="1"/>
    <col min="7430" max="7430" width="13.7109375" style="1" customWidth="1"/>
    <col min="7431" max="7680" width="9.140625" style="1"/>
    <col min="7681" max="7681" width="5.7109375" style="1" customWidth="1"/>
    <col min="7682" max="7682" width="28.85546875" style="1" customWidth="1"/>
    <col min="7683" max="7683" width="16.42578125" style="1" customWidth="1"/>
    <col min="7684" max="7684" width="16.28515625" style="1" customWidth="1"/>
    <col min="7685" max="7685" width="12.7109375" style="1" customWidth="1"/>
    <col min="7686" max="7686" width="13.7109375" style="1" customWidth="1"/>
    <col min="7687" max="7936" width="9.140625" style="1"/>
    <col min="7937" max="7937" width="5.7109375" style="1" customWidth="1"/>
    <col min="7938" max="7938" width="28.85546875" style="1" customWidth="1"/>
    <col min="7939" max="7939" width="16.42578125" style="1" customWidth="1"/>
    <col min="7940" max="7940" width="16.28515625" style="1" customWidth="1"/>
    <col min="7941" max="7941" width="12.7109375" style="1" customWidth="1"/>
    <col min="7942" max="7942" width="13.7109375" style="1" customWidth="1"/>
    <col min="7943" max="8192" width="9.140625" style="1"/>
    <col min="8193" max="8193" width="5.7109375" style="1" customWidth="1"/>
    <col min="8194" max="8194" width="28.85546875" style="1" customWidth="1"/>
    <col min="8195" max="8195" width="16.42578125" style="1" customWidth="1"/>
    <col min="8196" max="8196" width="16.28515625" style="1" customWidth="1"/>
    <col min="8197" max="8197" width="12.7109375" style="1" customWidth="1"/>
    <col min="8198" max="8198" width="13.7109375" style="1" customWidth="1"/>
    <col min="8199" max="8448" width="9.140625" style="1"/>
    <col min="8449" max="8449" width="5.7109375" style="1" customWidth="1"/>
    <col min="8450" max="8450" width="28.85546875" style="1" customWidth="1"/>
    <col min="8451" max="8451" width="16.42578125" style="1" customWidth="1"/>
    <col min="8452" max="8452" width="16.28515625" style="1" customWidth="1"/>
    <col min="8453" max="8453" width="12.7109375" style="1" customWidth="1"/>
    <col min="8454" max="8454" width="13.7109375" style="1" customWidth="1"/>
    <col min="8455" max="8704" width="9.140625" style="1"/>
    <col min="8705" max="8705" width="5.7109375" style="1" customWidth="1"/>
    <col min="8706" max="8706" width="28.85546875" style="1" customWidth="1"/>
    <col min="8707" max="8707" width="16.42578125" style="1" customWidth="1"/>
    <col min="8708" max="8708" width="16.28515625" style="1" customWidth="1"/>
    <col min="8709" max="8709" width="12.7109375" style="1" customWidth="1"/>
    <col min="8710" max="8710" width="13.7109375" style="1" customWidth="1"/>
    <col min="8711" max="8960" width="9.140625" style="1"/>
    <col min="8961" max="8961" width="5.7109375" style="1" customWidth="1"/>
    <col min="8962" max="8962" width="28.85546875" style="1" customWidth="1"/>
    <col min="8963" max="8963" width="16.42578125" style="1" customWidth="1"/>
    <col min="8964" max="8964" width="16.28515625" style="1" customWidth="1"/>
    <col min="8965" max="8965" width="12.7109375" style="1" customWidth="1"/>
    <col min="8966" max="8966" width="13.7109375" style="1" customWidth="1"/>
    <col min="8967" max="9216" width="9.140625" style="1"/>
    <col min="9217" max="9217" width="5.7109375" style="1" customWidth="1"/>
    <col min="9218" max="9218" width="28.85546875" style="1" customWidth="1"/>
    <col min="9219" max="9219" width="16.42578125" style="1" customWidth="1"/>
    <col min="9220" max="9220" width="16.28515625" style="1" customWidth="1"/>
    <col min="9221" max="9221" width="12.7109375" style="1" customWidth="1"/>
    <col min="9222" max="9222" width="13.7109375" style="1" customWidth="1"/>
    <col min="9223" max="9472" width="9.140625" style="1"/>
    <col min="9473" max="9473" width="5.7109375" style="1" customWidth="1"/>
    <col min="9474" max="9474" width="28.85546875" style="1" customWidth="1"/>
    <col min="9475" max="9475" width="16.42578125" style="1" customWidth="1"/>
    <col min="9476" max="9476" width="16.28515625" style="1" customWidth="1"/>
    <col min="9477" max="9477" width="12.7109375" style="1" customWidth="1"/>
    <col min="9478" max="9478" width="13.7109375" style="1" customWidth="1"/>
    <col min="9479" max="9728" width="9.140625" style="1"/>
    <col min="9729" max="9729" width="5.7109375" style="1" customWidth="1"/>
    <col min="9730" max="9730" width="28.85546875" style="1" customWidth="1"/>
    <col min="9731" max="9731" width="16.42578125" style="1" customWidth="1"/>
    <col min="9732" max="9732" width="16.28515625" style="1" customWidth="1"/>
    <col min="9733" max="9733" width="12.7109375" style="1" customWidth="1"/>
    <col min="9734" max="9734" width="13.7109375" style="1" customWidth="1"/>
    <col min="9735" max="9984" width="9.140625" style="1"/>
    <col min="9985" max="9985" width="5.7109375" style="1" customWidth="1"/>
    <col min="9986" max="9986" width="28.85546875" style="1" customWidth="1"/>
    <col min="9987" max="9987" width="16.42578125" style="1" customWidth="1"/>
    <col min="9988" max="9988" width="16.28515625" style="1" customWidth="1"/>
    <col min="9989" max="9989" width="12.7109375" style="1" customWidth="1"/>
    <col min="9990" max="9990" width="13.7109375" style="1" customWidth="1"/>
    <col min="9991" max="10240" width="9.140625" style="1"/>
    <col min="10241" max="10241" width="5.7109375" style="1" customWidth="1"/>
    <col min="10242" max="10242" width="28.85546875" style="1" customWidth="1"/>
    <col min="10243" max="10243" width="16.42578125" style="1" customWidth="1"/>
    <col min="10244" max="10244" width="16.28515625" style="1" customWidth="1"/>
    <col min="10245" max="10245" width="12.7109375" style="1" customWidth="1"/>
    <col min="10246" max="10246" width="13.7109375" style="1" customWidth="1"/>
    <col min="10247" max="10496" width="9.140625" style="1"/>
    <col min="10497" max="10497" width="5.7109375" style="1" customWidth="1"/>
    <col min="10498" max="10498" width="28.85546875" style="1" customWidth="1"/>
    <col min="10499" max="10499" width="16.42578125" style="1" customWidth="1"/>
    <col min="10500" max="10500" width="16.28515625" style="1" customWidth="1"/>
    <col min="10501" max="10501" width="12.7109375" style="1" customWidth="1"/>
    <col min="10502" max="10502" width="13.7109375" style="1" customWidth="1"/>
    <col min="10503" max="10752" width="9.140625" style="1"/>
    <col min="10753" max="10753" width="5.7109375" style="1" customWidth="1"/>
    <col min="10754" max="10754" width="28.85546875" style="1" customWidth="1"/>
    <col min="10755" max="10755" width="16.42578125" style="1" customWidth="1"/>
    <col min="10756" max="10756" width="16.28515625" style="1" customWidth="1"/>
    <col min="10757" max="10757" width="12.7109375" style="1" customWidth="1"/>
    <col min="10758" max="10758" width="13.7109375" style="1" customWidth="1"/>
    <col min="10759" max="11008" width="9.140625" style="1"/>
    <col min="11009" max="11009" width="5.7109375" style="1" customWidth="1"/>
    <col min="11010" max="11010" width="28.85546875" style="1" customWidth="1"/>
    <col min="11011" max="11011" width="16.42578125" style="1" customWidth="1"/>
    <col min="11012" max="11012" width="16.28515625" style="1" customWidth="1"/>
    <col min="11013" max="11013" width="12.7109375" style="1" customWidth="1"/>
    <col min="11014" max="11014" width="13.7109375" style="1" customWidth="1"/>
    <col min="11015" max="11264" width="9.140625" style="1"/>
    <col min="11265" max="11265" width="5.7109375" style="1" customWidth="1"/>
    <col min="11266" max="11266" width="28.85546875" style="1" customWidth="1"/>
    <col min="11267" max="11267" width="16.42578125" style="1" customWidth="1"/>
    <col min="11268" max="11268" width="16.28515625" style="1" customWidth="1"/>
    <col min="11269" max="11269" width="12.7109375" style="1" customWidth="1"/>
    <col min="11270" max="11270" width="13.7109375" style="1" customWidth="1"/>
    <col min="11271" max="11520" width="9.140625" style="1"/>
    <col min="11521" max="11521" width="5.7109375" style="1" customWidth="1"/>
    <col min="11522" max="11522" width="28.85546875" style="1" customWidth="1"/>
    <col min="11523" max="11523" width="16.42578125" style="1" customWidth="1"/>
    <col min="11524" max="11524" width="16.28515625" style="1" customWidth="1"/>
    <col min="11525" max="11525" width="12.7109375" style="1" customWidth="1"/>
    <col min="11526" max="11526" width="13.7109375" style="1" customWidth="1"/>
    <col min="11527" max="11776" width="9.140625" style="1"/>
    <col min="11777" max="11777" width="5.7109375" style="1" customWidth="1"/>
    <col min="11778" max="11778" width="28.85546875" style="1" customWidth="1"/>
    <col min="11779" max="11779" width="16.42578125" style="1" customWidth="1"/>
    <col min="11780" max="11780" width="16.28515625" style="1" customWidth="1"/>
    <col min="11781" max="11781" width="12.7109375" style="1" customWidth="1"/>
    <col min="11782" max="11782" width="13.7109375" style="1" customWidth="1"/>
    <col min="11783" max="12032" width="9.140625" style="1"/>
    <col min="12033" max="12033" width="5.7109375" style="1" customWidth="1"/>
    <col min="12034" max="12034" width="28.85546875" style="1" customWidth="1"/>
    <col min="12035" max="12035" width="16.42578125" style="1" customWidth="1"/>
    <col min="12036" max="12036" width="16.28515625" style="1" customWidth="1"/>
    <col min="12037" max="12037" width="12.7109375" style="1" customWidth="1"/>
    <col min="12038" max="12038" width="13.7109375" style="1" customWidth="1"/>
    <col min="12039" max="12288" width="9.140625" style="1"/>
    <col min="12289" max="12289" width="5.7109375" style="1" customWidth="1"/>
    <col min="12290" max="12290" width="28.85546875" style="1" customWidth="1"/>
    <col min="12291" max="12291" width="16.42578125" style="1" customWidth="1"/>
    <col min="12292" max="12292" width="16.28515625" style="1" customWidth="1"/>
    <col min="12293" max="12293" width="12.7109375" style="1" customWidth="1"/>
    <col min="12294" max="12294" width="13.7109375" style="1" customWidth="1"/>
    <col min="12295" max="12544" width="9.140625" style="1"/>
    <col min="12545" max="12545" width="5.7109375" style="1" customWidth="1"/>
    <col min="12546" max="12546" width="28.85546875" style="1" customWidth="1"/>
    <col min="12547" max="12547" width="16.42578125" style="1" customWidth="1"/>
    <col min="12548" max="12548" width="16.28515625" style="1" customWidth="1"/>
    <col min="12549" max="12549" width="12.7109375" style="1" customWidth="1"/>
    <col min="12550" max="12550" width="13.7109375" style="1" customWidth="1"/>
    <col min="12551" max="12800" width="9.140625" style="1"/>
    <col min="12801" max="12801" width="5.7109375" style="1" customWidth="1"/>
    <col min="12802" max="12802" width="28.85546875" style="1" customWidth="1"/>
    <col min="12803" max="12803" width="16.42578125" style="1" customWidth="1"/>
    <col min="12804" max="12804" width="16.28515625" style="1" customWidth="1"/>
    <col min="12805" max="12805" width="12.7109375" style="1" customWidth="1"/>
    <col min="12806" max="12806" width="13.7109375" style="1" customWidth="1"/>
    <col min="12807" max="13056" width="9.140625" style="1"/>
    <col min="13057" max="13057" width="5.7109375" style="1" customWidth="1"/>
    <col min="13058" max="13058" width="28.85546875" style="1" customWidth="1"/>
    <col min="13059" max="13059" width="16.42578125" style="1" customWidth="1"/>
    <col min="13060" max="13060" width="16.28515625" style="1" customWidth="1"/>
    <col min="13061" max="13061" width="12.7109375" style="1" customWidth="1"/>
    <col min="13062" max="13062" width="13.7109375" style="1" customWidth="1"/>
    <col min="13063" max="13312" width="9.140625" style="1"/>
    <col min="13313" max="13313" width="5.7109375" style="1" customWidth="1"/>
    <col min="13314" max="13314" width="28.85546875" style="1" customWidth="1"/>
    <col min="13315" max="13315" width="16.42578125" style="1" customWidth="1"/>
    <col min="13316" max="13316" width="16.28515625" style="1" customWidth="1"/>
    <col min="13317" max="13317" width="12.7109375" style="1" customWidth="1"/>
    <col min="13318" max="13318" width="13.7109375" style="1" customWidth="1"/>
    <col min="13319" max="13568" width="9.140625" style="1"/>
    <col min="13569" max="13569" width="5.7109375" style="1" customWidth="1"/>
    <col min="13570" max="13570" width="28.85546875" style="1" customWidth="1"/>
    <col min="13571" max="13571" width="16.42578125" style="1" customWidth="1"/>
    <col min="13572" max="13572" width="16.28515625" style="1" customWidth="1"/>
    <col min="13573" max="13573" width="12.7109375" style="1" customWidth="1"/>
    <col min="13574" max="13574" width="13.7109375" style="1" customWidth="1"/>
    <col min="13575" max="13824" width="9.140625" style="1"/>
    <col min="13825" max="13825" width="5.7109375" style="1" customWidth="1"/>
    <col min="13826" max="13826" width="28.85546875" style="1" customWidth="1"/>
    <col min="13827" max="13827" width="16.42578125" style="1" customWidth="1"/>
    <col min="13828" max="13828" width="16.28515625" style="1" customWidth="1"/>
    <col min="13829" max="13829" width="12.7109375" style="1" customWidth="1"/>
    <col min="13830" max="13830" width="13.7109375" style="1" customWidth="1"/>
    <col min="13831" max="14080" width="9.140625" style="1"/>
    <col min="14081" max="14081" width="5.7109375" style="1" customWidth="1"/>
    <col min="14082" max="14082" width="28.85546875" style="1" customWidth="1"/>
    <col min="14083" max="14083" width="16.42578125" style="1" customWidth="1"/>
    <col min="14084" max="14084" width="16.28515625" style="1" customWidth="1"/>
    <col min="14085" max="14085" width="12.7109375" style="1" customWidth="1"/>
    <col min="14086" max="14086" width="13.7109375" style="1" customWidth="1"/>
    <col min="14087" max="14336" width="9.140625" style="1"/>
    <col min="14337" max="14337" width="5.7109375" style="1" customWidth="1"/>
    <col min="14338" max="14338" width="28.85546875" style="1" customWidth="1"/>
    <col min="14339" max="14339" width="16.42578125" style="1" customWidth="1"/>
    <col min="14340" max="14340" width="16.28515625" style="1" customWidth="1"/>
    <col min="14341" max="14341" width="12.7109375" style="1" customWidth="1"/>
    <col min="14342" max="14342" width="13.7109375" style="1" customWidth="1"/>
    <col min="14343" max="14592" width="9.140625" style="1"/>
    <col min="14593" max="14593" width="5.7109375" style="1" customWidth="1"/>
    <col min="14594" max="14594" width="28.85546875" style="1" customWidth="1"/>
    <col min="14595" max="14595" width="16.42578125" style="1" customWidth="1"/>
    <col min="14596" max="14596" width="16.28515625" style="1" customWidth="1"/>
    <col min="14597" max="14597" width="12.7109375" style="1" customWidth="1"/>
    <col min="14598" max="14598" width="13.7109375" style="1" customWidth="1"/>
    <col min="14599" max="14848" width="9.140625" style="1"/>
    <col min="14849" max="14849" width="5.7109375" style="1" customWidth="1"/>
    <col min="14850" max="14850" width="28.85546875" style="1" customWidth="1"/>
    <col min="14851" max="14851" width="16.42578125" style="1" customWidth="1"/>
    <col min="14852" max="14852" width="16.28515625" style="1" customWidth="1"/>
    <col min="14853" max="14853" width="12.7109375" style="1" customWidth="1"/>
    <col min="14854" max="14854" width="13.7109375" style="1" customWidth="1"/>
    <col min="14855" max="15104" width="9.140625" style="1"/>
    <col min="15105" max="15105" width="5.7109375" style="1" customWidth="1"/>
    <col min="15106" max="15106" width="28.85546875" style="1" customWidth="1"/>
    <col min="15107" max="15107" width="16.42578125" style="1" customWidth="1"/>
    <col min="15108" max="15108" width="16.28515625" style="1" customWidth="1"/>
    <col min="15109" max="15109" width="12.7109375" style="1" customWidth="1"/>
    <col min="15110" max="15110" width="13.7109375" style="1" customWidth="1"/>
    <col min="15111" max="15360" width="9.140625" style="1"/>
    <col min="15361" max="15361" width="5.7109375" style="1" customWidth="1"/>
    <col min="15362" max="15362" width="28.85546875" style="1" customWidth="1"/>
    <col min="15363" max="15363" width="16.42578125" style="1" customWidth="1"/>
    <col min="15364" max="15364" width="16.28515625" style="1" customWidth="1"/>
    <col min="15365" max="15365" width="12.7109375" style="1" customWidth="1"/>
    <col min="15366" max="15366" width="13.7109375" style="1" customWidth="1"/>
    <col min="15367" max="15616" width="9.140625" style="1"/>
    <col min="15617" max="15617" width="5.7109375" style="1" customWidth="1"/>
    <col min="15618" max="15618" width="28.85546875" style="1" customWidth="1"/>
    <col min="15619" max="15619" width="16.42578125" style="1" customWidth="1"/>
    <col min="15620" max="15620" width="16.28515625" style="1" customWidth="1"/>
    <col min="15621" max="15621" width="12.7109375" style="1" customWidth="1"/>
    <col min="15622" max="15622" width="13.7109375" style="1" customWidth="1"/>
    <col min="15623" max="15872" width="9.140625" style="1"/>
    <col min="15873" max="15873" width="5.7109375" style="1" customWidth="1"/>
    <col min="15874" max="15874" width="28.85546875" style="1" customWidth="1"/>
    <col min="15875" max="15875" width="16.42578125" style="1" customWidth="1"/>
    <col min="15876" max="15876" width="16.28515625" style="1" customWidth="1"/>
    <col min="15877" max="15877" width="12.7109375" style="1" customWidth="1"/>
    <col min="15878" max="15878" width="13.7109375" style="1" customWidth="1"/>
    <col min="15879" max="16128" width="9.140625" style="1"/>
    <col min="16129" max="16129" width="5.7109375" style="1" customWidth="1"/>
    <col min="16130" max="16130" width="28.85546875" style="1" customWidth="1"/>
    <col min="16131" max="16131" width="16.42578125" style="1" customWidth="1"/>
    <col min="16132" max="16132" width="16.28515625" style="1" customWidth="1"/>
    <col min="16133" max="16133" width="12.7109375" style="1" customWidth="1"/>
    <col min="16134" max="16134" width="13.7109375" style="1" customWidth="1"/>
    <col min="16135" max="16384" width="9.140625" style="1"/>
  </cols>
  <sheetData>
    <row r="1" spans="1:6" ht="17.25" customHeight="1" x14ac:dyDescent="0.25">
      <c r="A1" s="74" t="s">
        <v>0</v>
      </c>
      <c r="B1" s="74"/>
      <c r="C1" s="74"/>
      <c r="D1" s="74"/>
      <c r="E1" s="74"/>
      <c r="F1" s="74"/>
    </row>
    <row r="2" spans="1:6" ht="17.25" customHeight="1" x14ac:dyDescent="0.25">
      <c r="A2" s="75" t="s">
        <v>1</v>
      </c>
      <c r="B2" s="75"/>
      <c r="C2" s="75"/>
      <c r="D2" s="75"/>
      <c r="E2" s="75"/>
      <c r="F2" s="75"/>
    </row>
    <row r="3" spans="1:6" ht="17.25" customHeight="1" x14ac:dyDescent="0.25">
      <c r="A3" s="75" t="s">
        <v>2</v>
      </c>
      <c r="B3" s="75"/>
      <c r="C3" s="75"/>
      <c r="D3" s="75"/>
      <c r="E3" s="75"/>
      <c r="F3" s="75"/>
    </row>
    <row r="4" spans="1:6" ht="17.25" customHeight="1" x14ac:dyDescent="0.25">
      <c r="A4" s="76" t="s">
        <v>3</v>
      </c>
      <c r="B4" s="76"/>
      <c r="C4" s="76"/>
      <c r="D4" s="76"/>
      <c r="E4" s="76"/>
      <c r="F4" s="76"/>
    </row>
    <row r="5" spans="1:6" ht="17.25" customHeight="1" x14ac:dyDescent="0.25">
      <c r="A5" s="74" t="s">
        <v>4</v>
      </c>
      <c r="B5" s="74"/>
      <c r="C5" s="74"/>
      <c r="D5" s="74"/>
      <c r="E5" s="74"/>
      <c r="F5" s="74"/>
    </row>
    <row r="6" spans="1:6" ht="17.25" customHeight="1" x14ac:dyDescent="0.25">
      <c r="A6" s="73" t="s">
        <v>5</v>
      </c>
      <c r="B6" s="73"/>
      <c r="C6" s="73"/>
      <c r="D6" s="73"/>
      <c r="E6" s="73"/>
      <c r="F6" s="73"/>
    </row>
    <row r="7" spans="1:6" ht="17.25" customHeight="1" x14ac:dyDescent="0.25">
      <c r="A7" s="80" t="s">
        <v>6</v>
      </c>
      <c r="B7" s="80"/>
      <c r="C7" s="80"/>
      <c r="D7" s="80"/>
      <c r="E7" s="80"/>
      <c r="F7" s="80"/>
    </row>
    <row r="8" spans="1:6" ht="17.25" customHeight="1" x14ac:dyDescent="0.25">
      <c r="A8" s="81" t="s">
        <v>7</v>
      </c>
      <c r="B8" s="82" t="s">
        <v>8</v>
      </c>
      <c r="C8" s="82" t="s">
        <v>9</v>
      </c>
      <c r="D8" s="82" t="s">
        <v>10</v>
      </c>
      <c r="E8" s="83" t="s">
        <v>11</v>
      </c>
      <c r="F8" s="81" t="s">
        <v>12</v>
      </c>
    </row>
    <row r="9" spans="1:6" ht="36" customHeight="1" x14ac:dyDescent="0.25">
      <c r="A9" s="81"/>
      <c r="B9" s="82"/>
      <c r="C9" s="82"/>
      <c r="D9" s="82"/>
      <c r="E9" s="84"/>
      <c r="F9" s="81"/>
    </row>
    <row r="10" spans="1:6" ht="17.25" customHeight="1" x14ac:dyDescent="0.25">
      <c r="A10" s="2" t="s">
        <v>13</v>
      </c>
      <c r="B10" s="3" t="s">
        <v>14</v>
      </c>
      <c r="C10" s="4"/>
      <c r="D10" s="4"/>
      <c r="E10" s="2"/>
      <c r="F10" s="2"/>
    </row>
    <row r="11" spans="1:6" ht="31.5" hidden="1" customHeight="1" x14ac:dyDescent="0.25">
      <c r="A11" s="2" t="s">
        <v>15</v>
      </c>
      <c r="B11" s="3" t="s">
        <v>16</v>
      </c>
      <c r="C11" s="4"/>
      <c r="D11" s="4"/>
      <c r="E11" s="2"/>
      <c r="F11" s="2"/>
    </row>
    <row r="12" spans="1:6" ht="31.5" hidden="1" customHeight="1" x14ac:dyDescent="0.25">
      <c r="A12" s="2">
        <v>1</v>
      </c>
      <c r="B12" s="3" t="s">
        <v>17</v>
      </c>
      <c r="C12" s="4"/>
      <c r="D12" s="4"/>
      <c r="E12" s="2"/>
      <c r="F12" s="2"/>
    </row>
    <row r="13" spans="1:6" ht="31.5" hidden="1" customHeight="1" x14ac:dyDescent="0.25">
      <c r="A13" s="2">
        <v>1.1000000000000001</v>
      </c>
      <c r="B13" s="3" t="s">
        <v>18</v>
      </c>
      <c r="C13" s="4"/>
      <c r="D13" s="4"/>
      <c r="E13" s="2"/>
      <c r="F13" s="2"/>
    </row>
    <row r="14" spans="1:6" ht="31.5" hidden="1" customHeight="1" x14ac:dyDescent="0.25">
      <c r="A14" s="2">
        <v>1</v>
      </c>
      <c r="B14" s="3" t="s">
        <v>19</v>
      </c>
      <c r="C14" s="4"/>
      <c r="D14" s="4"/>
      <c r="E14" s="2"/>
      <c r="F14" s="2"/>
    </row>
    <row r="15" spans="1:6" ht="31.5" hidden="1" customHeight="1" x14ac:dyDescent="0.25">
      <c r="A15" s="2"/>
      <c r="B15" s="3" t="s">
        <v>20</v>
      </c>
      <c r="C15" s="4"/>
      <c r="D15" s="4"/>
      <c r="E15" s="2"/>
      <c r="F15" s="2"/>
    </row>
    <row r="16" spans="1:6" ht="31.5" hidden="1" customHeight="1" x14ac:dyDescent="0.25">
      <c r="A16" s="2"/>
      <c r="B16" s="3" t="s">
        <v>21</v>
      </c>
      <c r="C16" s="4"/>
      <c r="D16" s="4"/>
      <c r="E16" s="2"/>
      <c r="F16" s="2"/>
    </row>
    <row r="17" spans="1:6" ht="31.5" hidden="1" customHeight="1" x14ac:dyDescent="0.25">
      <c r="A17" s="2">
        <v>1.2</v>
      </c>
      <c r="B17" s="3" t="s">
        <v>22</v>
      </c>
      <c r="C17" s="4"/>
      <c r="D17" s="4"/>
      <c r="E17" s="2"/>
      <c r="F17" s="2"/>
    </row>
    <row r="18" spans="1:6" ht="31.5" hidden="1" customHeight="1" x14ac:dyDescent="0.25">
      <c r="A18" s="2"/>
      <c r="B18" s="3" t="s">
        <v>23</v>
      </c>
      <c r="C18" s="4"/>
      <c r="D18" s="4"/>
      <c r="E18" s="2"/>
      <c r="F18" s="2"/>
    </row>
    <row r="19" spans="1:6" ht="31.5" hidden="1" customHeight="1" x14ac:dyDescent="0.25">
      <c r="A19" s="2"/>
      <c r="B19" s="3" t="s">
        <v>24</v>
      </c>
      <c r="C19" s="4"/>
      <c r="D19" s="4"/>
      <c r="E19" s="2"/>
      <c r="F19" s="2"/>
    </row>
    <row r="20" spans="1:6" ht="31.5" hidden="1" customHeight="1" x14ac:dyDescent="0.25">
      <c r="A20" s="2"/>
      <c r="B20" s="3" t="s">
        <v>21</v>
      </c>
      <c r="C20" s="4"/>
      <c r="D20" s="4"/>
      <c r="E20" s="2"/>
      <c r="F20" s="2"/>
    </row>
    <row r="21" spans="1:6" ht="31.5" hidden="1" customHeight="1" x14ac:dyDescent="0.25">
      <c r="A21" s="2">
        <v>2</v>
      </c>
      <c r="B21" s="3" t="s">
        <v>25</v>
      </c>
      <c r="C21" s="4"/>
      <c r="D21" s="4"/>
      <c r="E21" s="2"/>
      <c r="F21" s="2"/>
    </row>
    <row r="22" spans="1:6" ht="31.5" hidden="1" customHeight="1" x14ac:dyDescent="0.25">
      <c r="A22" s="2">
        <v>3</v>
      </c>
      <c r="B22" s="3" t="s">
        <v>26</v>
      </c>
      <c r="C22" s="4"/>
      <c r="D22" s="4"/>
      <c r="E22" s="2"/>
      <c r="F22" s="2"/>
    </row>
    <row r="23" spans="1:6" ht="31.5" hidden="1" customHeight="1" x14ac:dyDescent="0.25">
      <c r="A23" s="2" t="s">
        <v>27</v>
      </c>
      <c r="B23" s="3" t="s">
        <v>28</v>
      </c>
      <c r="C23" s="4"/>
      <c r="D23" s="4"/>
      <c r="E23" s="2"/>
      <c r="F23" s="2"/>
    </row>
    <row r="24" spans="1:6" ht="31.5" hidden="1" customHeight="1" x14ac:dyDescent="0.25">
      <c r="A24" s="2">
        <v>1</v>
      </c>
      <c r="B24" s="3" t="s">
        <v>29</v>
      </c>
      <c r="C24" s="4"/>
      <c r="D24" s="4"/>
      <c r="E24" s="2"/>
      <c r="F24" s="2"/>
    </row>
    <row r="25" spans="1:6" ht="31.5" hidden="1" customHeight="1" x14ac:dyDescent="0.25">
      <c r="A25" s="2">
        <v>1.1000000000000001</v>
      </c>
      <c r="B25" s="3" t="s">
        <v>30</v>
      </c>
      <c r="C25" s="4"/>
      <c r="D25" s="4"/>
      <c r="E25" s="2"/>
      <c r="F25" s="2"/>
    </row>
    <row r="26" spans="1:6" ht="31.5" hidden="1" customHeight="1" x14ac:dyDescent="0.25">
      <c r="A26" s="2" t="s">
        <v>31</v>
      </c>
      <c r="B26" s="3" t="s">
        <v>32</v>
      </c>
      <c r="C26" s="4"/>
      <c r="D26" s="4"/>
      <c r="E26" s="2"/>
      <c r="F26" s="2"/>
    </row>
    <row r="27" spans="1:6" ht="31.5" hidden="1" customHeight="1" x14ac:dyDescent="0.25">
      <c r="A27" s="2" t="s">
        <v>33</v>
      </c>
      <c r="B27" s="3" t="s">
        <v>34</v>
      </c>
      <c r="C27" s="4"/>
      <c r="D27" s="4"/>
      <c r="E27" s="2"/>
      <c r="F27" s="2"/>
    </row>
    <row r="28" spans="1:6" ht="31.5" hidden="1" customHeight="1" x14ac:dyDescent="0.25">
      <c r="A28" s="2">
        <v>1.2</v>
      </c>
      <c r="B28" s="3" t="s">
        <v>35</v>
      </c>
      <c r="C28" s="4"/>
      <c r="D28" s="4"/>
      <c r="E28" s="2"/>
      <c r="F28" s="2"/>
    </row>
    <row r="29" spans="1:6" ht="31.5" hidden="1" customHeight="1" x14ac:dyDescent="0.25">
      <c r="A29" s="2" t="s">
        <v>31</v>
      </c>
      <c r="B29" s="3" t="s">
        <v>36</v>
      </c>
      <c r="C29" s="4"/>
      <c r="D29" s="4"/>
      <c r="E29" s="2"/>
      <c r="F29" s="2"/>
    </row>
    <row r="30" spans="1:6" ht="31.5" hidden="1" customHeight="1" x14ac:dyDescent="0.25">
      <c r="A30" s="2" t="s">
        <v>33</v>
      </c>
      <c r="B30" s="3" t="s">
        <v>37</v>
      </c>
      <c r="C30" s="4"/>
      <c r="D30" s="4"/>
      <c r="E30" s="2"/>
      <c r="F30" s="2"/>
    </row>
    <row r="31" spans="1:6" ht="31.5" hidden="1" customHeight="1" x14ac:dyDescent="0.25">
      <c r="A31" s="2">
        <v>2</v>
      </c>
      <c r="B31" s="3" t="s">
        <v>38</v>
      </c>
      <c r="C31" s="4"/>
      <c r="D31" s="4"/>
      <c r="E31" s="2"/>
      <c r="F31" s="2"/>
    </row>
    <row r="32" spans="1:6" ht="31.5" hidden="1" customHeight="1" x14ac:dyDescent="0.25">
      <c r="A32" s="2">
        <v>3</v>
      </c>
      <c r="B32" s="3" t="s">
        <v>39</v>
      </c>
      <c r="C32" s="4"/>
      <c r="D32" s="4"/>
      <c r="E32" s="2"/>
      <c r="F32" s="2"/>
    </row>
    <row r="33" spans="1:6" ht="31.5" hidden="1" customHeight="1" x14ac:dyDescent="0.25">
      <c r="A33" s="2" t="s">
        <v>40</v>
      </c>
      <c r="B33" s="3" t="s">
        <v>41</v>
      </c>
      <c r="C33" s="4"/>
      <c r="D33" s="4"/>
      <c r="E33" s="2"/>
      <c r="F33" s="2"/>
    </row>
    <row r="34" spans="1:6" ht="31.5" hidden="1" customHeight="1" x14ac:dyDescent="0.25">
      <c r="A34" s="2">
        <v>1</v>
      </c>
      <c r="B34" s="3" t="s">
        <v>42</v>
      </c>
      <c r="C34" s="4"/>
      <c r="D34" s="4"/>
      <c r="E34" s="2"/>
      <c r="F34" s="2"/>
    </row>
    <row r="35" spans="1:6" ht="31.5" hidden="1" customHeight="1" x14ac:dyDescent="0.25">
      <c r="A35" s="2">
        <v>1.1000000000000001</v>
      </c>
      <c r="B35" s="3" t="s">
        <v>18</v>
      </c>
      <c r="C35" s="4"/>
      <c r="D35" s="4"/>
      <c r="E35" s="2"/>
      <c r="F35" s="2"/>
    </row>
    <row r="36" spans="1:6" ht="31.5" hidden="1" customHeight="1" x14ac:dyDescent="0.25">
      <c r="A36" s="2"/>
      <c r="B36" s="3" t="s">
        <v>19</v>
      </c>
      <c r="C36" s="4"/>
      <c r="D36" s="4"/>
      <c r="E36" s="2"/>
      <c r="F36" s="2"/>
    </row>
    <row r="37" spans="1:6" ht="31.5" hidden="1" customHeight="1" x14ac:dyDescent="0.25">
      <c r="A37" s="2"/>
      <c r="B37" s="3" t="s">
        <v>20</v>
      </c>
      <c r="C37" s="4"/>
      <c r="D37" s="4"/>
      <c r="E37" s="2"/>
      <c r="F37" s="2"/>
    </row>
    <row r="38" spans="1:6" ht="31.5" hidden="1" customHeight="1" x14ac:dyDescent="0.25">
      <c r="A38" s="2"/>
      <c r="B38" s="3" t="s">
        <v>43</v>
      </c>
      <c r="C38" s="4"/>
      <c r="D38" s="4"/>
      <c r="E38" s="2"/>
      <c r="F38" s="2"/>
    </row>
    <row r="39" spans="1:6" ht="31.5" hidden="1" customHeight="1" x14ac:dyDescent="0.25">
      <c r="A39" s="2">
        <v>1.2</v>
      </c>
      <c r="B39" s="3" t="s">
        <v>22</v>
      </c>
      <c r="C39" s="4"/>
      <c r="D39" s="4"/>
      <c r="E39" s="2"/>
      <c r="F39" s="2"/>
    </row>
    <row r="40" spans="1:6" ht="31.5" hidden="1" customHeight="1" x14ac:dyDescent="0.25">
      <c r="A40" s="2"/>
      <c r="B40" s="3" t="s">
        <v>23</v>
      </c>
      <c r="C40" s="4"/>
      <c r="D40" s="4"/>
      <c r="E40" s="2"/>
      <c r="F40" s="2"/>
    </row>
    <row r="41" spans="1:6" ht="31.5" hidden="1" customHeight="1" x14ac:dyDescent="0.25">
      <c r="A41" s="2"/>
      <c r="B41" s="3" t="s">
        <v>24</v>
      </c>
      <c r="C41" s="4"/>
      <c r="D41" s="4"/>
      <c r="E41" s="2"/>
      <c r="F41" s="2"/>
    </row>
    <row r="42" spans="1:6" ht="31.5" hidden="1" customHeight="1" x14ac:dyDescent="0.25">
      <c r="A42" s="2"/>
      <c r="B42" s="3" t="s">
        <v>43</v>
      </c>
      <c r="C42" s="4"/>
      <c r="D42" s="4"/>
      <c r="E42" s="2"/>
      <c r="F42" s="2"/>
    </row>
    <row r="43" spans="1:6" ht="31.5" hidden="1" customHeight="1" x14ac:dyDescent="0.25">
      <c r="A43" s="2">
        <v>2</v>
      </c>
      <c r="B43" s="3" t="s">
        <v>38</v>
      </c>
      <c r="C43" s="4"/>
      <c r="D43" s="4"/>
      <c r="E43" s="2"/>
      <c r="F43" s="2"/>
    </row>
    <row r="44" spans="1:6" ht="31.5" hidden="1" customHeight="1" x14ac:dyDescent="0.25">
      <c r="A44" s="2">
        <v>3</v>
      </c>
      <c r="B44" s="3" t="s">
        <v>39</v>
      </c>
      <c r="C44" s="4"/>
      <c r="D44" s="4"/>
      <c r="E44" s="2"/>
      <c r="F44" s="2"/>
    </row>
    <row r="45" spans="1:6" ht="21" customHeight="1" x14ac:dyDescent="0.25">
      <c r="A45" s="2" t="s">
        <v>44</v>
      </c>
      <c r="B45" s="3" t="s">
        <v>45</v>
      </c>
      <c r="C45" s="5">
        <f>C46+C113</f>
        <v>856864066</v>
      </c>
      <c r="D45" s="5">
        <f>C45</f>
        <v>856864066</v>
      </c>
      <c r="E45" s="5">
        <f>E46+E113</f>
        <v>0</v>
      </c>
      <c r="F45" s="5">
        <f>F46+F113</f>
        <v>0</v>
      </c>
    </row>
    <row r="46" spans="1:6" s="10" customFormat="1" ht="21" customHeight="1" x14ac:dyDescent="0.25">
      <c r="A46" s="6">
        <v>1.1000000000000001</v>
      </c>
      <c r="B46" s="7" t="s">
        <v>46</v>
      </c>
      <c r="C46" s="8">
        <f>C47+C52+C61+C68+C76+C84+C90+C94+C100+C107</f>
        <v>715722873</v>
      </c>
      <c r="D46" s="8">
        <f>C46</f>
        <v>715722873</v>
      </c>
      <c r="E46" s="8">
        <f>E47+E52+E57+E61+E66+E68+E72+E76+E81+E84+E90+E94+E100+E105+E107</f>
        <v>0</v>
      </c>
      <c r="F46" s="9"/>
    </row>
    <row r="47" spans="1:6" ht="21" customHeight="1" x14ac:dyDescent="0.25">
      <c r="A47" s="11">
        <v>6000</v>
      </c>
      <c r="B47" s="12" t="s">
        <v>47</v>
      </c>
      <c r="C47" s="13">
        <f>SUM(C48:C49)</f>
        <v>370984188</v>
      </c>
      <c r="D47" s="14">
        <f>SUM(D48:D49)</f>
        <v>370984188</v>
      </c>
      <c r="E47" s="2"/>
      <c r="F47" s="2"/>
    </row>
    <row r="48" spans="1:6" ht="21" customHeight="1" x14ac:dyDescent="0.25">
      <c r="A48" s="15">
        <v>6001</v>
      </c>
      <c r="B48" s="16" t="s">
        <v>48</v>
      </c>
      <c r="C48" s="17">
        <v>305479788</v>
      </c>
      <c r="D48" s="18">
        <f>C48</f>
        <v>305479788</v>
      </c>
      <c r="E48" s="2"/>
      <c r="F48" s="2"/>
    </row>
    <row r="49" spans="1:6" ht="21" customHeight="1" x14ac:dyDescent="0.25">
      <c r="A49" s="15">
        <v>6051</v>
      </c>
      <c r="B49" s="16" t="s">
        <v>49</v>
      </c>
      <c r="C49" s="17">
        <v>65504400</v>
      </c>
      <c r="D49" s="18">
        <f>C49</f>
        <v>65504400</v>
      </c>
      <c r="E49" s="2"/>
      <c r="F49" s="2"/>
    </row>
    <row r="50" spans="1:6" ht="27" hidden="1" customHeight="1" x14ac:dyDescent="0.25">
      <c r="A50" s="19">
        <v>6050</v>
      </c>
      <c r="B50" s="20" t="s">
        <v>50</v>
      </c>
      <c r="C50" s="21"/>
      <c r="D50" s="22"/>
      <c r="E50" s="23"/>
      <c r="F50" s="23"/>
    </row>
    <row r="51" spans="1:6" ht="29.25" hidden="1" customHeight="1" x14ac:dyDescent="0.25">
      <c r="A51" s="15">
        <v>6051</v>
      </c>
      <c r="B51" s="24" t="s">
        <v>50</v>
      </c>
      <c r="C51" s="17"/>
      <c r="D51" s="18"/>
      <c r="E51" s="2"/>
      <c r="F51" s="2"/>
    </row>
    <row r="52" spans="1:6" ht="21" customHeight="1" x14ac:dyDescent="0.25">
      <c r="A52" s="11">
        <v>6100</v>
      </c>
      <c r="B52" s="12" t="s">
        <v>51</v>
      </c>
      <c r="C52" s="14">
        <f>SUM(C53:C56)</f>
        <v>186029141</v>
      </c>
      <c r="D52" s="14">
        <f>SUM(D53:D56)</f>
        <v>186029141</v>
      </c>
      <c r="E52" s="2"/>
      <c r="F52" s="2"/>
    </row>
    <row r="53" spans="1:6" ht="21" customHeight="1" x14ac:dyDescent="0.25">
      <c r="A53" s="15">
        <v>6101</v>
      </c>
      <c r="B53" s="16" t="s">
        <v>52</v>
      </c>
      <c r="C53" s="25">
        <v>6481501</v>
      </c>
      <c r="D53" s="18">
        <f>C53</f>
        <v>6481501</v>
      </c>
      <c r="E53" s="2"/>
      <c r="F53" s="2"/>
    </row>
    <row r="54" spans="1:6" ht="21" customHeight="1" x14ac:dyDescent="0.25">
      <c r="A54" s="15">
        <v>6112</v>
      </c>
      <c r="B54" s="16" t="s">
        <v>53</v>
      </c>
      <c r="C54" s="25">
        <v>111453386</v>
      </c>
      <c r="D54" s="18">
        <f>C54</f>
        <v>111453386</v>
      </c>
      <c r="E54" s="2"/>
      <c r="F54" s="2"/>
    </row>
    <row r="55" spans="1:6" ht="21" customHeight="1" x14ac:dyDescent="0.25">
      <c r="A55" s="15">
        <v>6113</v>
      </c>
      <c r="B55" s="16" t="s">
        <v>54</v>
      </c>
      <c r="C55" s="25"/>
      <c r="D55" s="18">
        <f>C55</f>
        <v>0</v>
      </c>
      <c r="E55" s="2"/>
      <c r="F55" s="2"/>
    </row>
    <row r="56" spans="1:6" ht="21" customHeight="1" x14ac:dyDescent="0.25">
      <c r="A56" s="15">
        <v>6115</v>
      </c>
      <c r="B56" s="16" t="s">
        <v>55</v>
      </c>
      <c r="C56" s="25">
        <v>68094254</v>
      </c>
      <c r="D56" s="18">
        <f>C56</f>
        <v>68094254</v>
      </c>
      <c r="E56" s="2"/>
      <c r="F56" s="2"/>
    </row>
    <row r="57" spans="1:6" ht="21" hidden="1" customHeight="1" x14ac:dyDescent="0.25">
      <c r="A57" s="11">
        <v>6250</v>
      </c>
      <c r="B57" s="12" t="s">
        <v>56</v>
      </c>
      <c r="C57" s="14">
        <f>SUM(C58:C60)</f>
        <v>0</v>
      </c>
      <c r="D57" s="14">
        <f>SUM(D58:D60)</f>
        <v>0</v>
      </c>
      <c r="E57" s="2"/>
      <c r="F57" s="2"/>
    </row>
    <row r="58" spans="1:6" ht="21" hidden="1" customHeight="1" x14ac:dyDescent="0.25">
      <c r="A58" s="26">
        <v>6253</v>
      </c>
      <c r="B58" s="27" t="s">
        <v>57</v>
      </c>
      <c r="C58" s="25">
        <v>0</v>
      </c>
      <c r="D58" s="25">
        <v>0</v>
      </c>
      <c r="E58" s="2"/>
      <c r="F58" s="2"/>
    </row>
    <row r="59" spans="1:6" ht="21" hidden="1" customHeight="1" x14ac:dyDescent="0.25">
      <c r="A59" s="15">
        <v>6257</v>
      </c>
      <c r="B59" s="16" t="s">
        <v>58</v>
      </c>
      <c r="C59" s="25"/>
      <c r="D59" s="25"/>
      <c r="E59" s="2"/>
      <c r="F59" s="2"/>
    </row>
    <row r="60" spans="1:6" ht="21" hidden="1" customHeight="1" x14ac:dyDescent="0.25">
      <c r="A60" s="28">
        <v>6256</v>
      </c>
      <c r="B60" s="16" t="s">
        <v>59</v>
      </c>
      <c r="C60" s="25">
        <v>0</v>
      </c>
      <c r="D60" s="25">
        <v>0</v>
      </c>
      <c r="E60" s="2"/>
      <c r="F60" s="2"/>
    </row>
    <row r="61" spans="1:6" ht="21" customHeight="1" x14ac:dyDescent="0.25">
      <c r="A61" s="11">
        <v>6300</v>
      </c>
      <c r="B61" s="12" t="s">
        <v>60</v>
      </c>
      <c r="C61" s="14">
        <f>SUM(C62:C65)</f>
        <v>89019609</v>
      </c>
      <c r="D61" s="14">
        <f>SUM(D62:D65)</f>
        <v>89019609</v>
      </c>
      <c r="E61" s="2"/>
      <c r="F61" s="2"/>
    </row>
    <row r="62" spans="1:6" ht="21" customHeight="1" x14ac:dyDescent="0.25">
      <c r="A62" s="15">
        <v>6301</v>
      </c>
      <c r="B62" s="16" t="s">
        <v>61</v>
      </c>
      <c r="C62" s="25">
        <v>66509722</v>
      </c>
      <c r="D62" s="18">
        <f>C62</f>
        <v>66509722</v>
      </c>
      <c r="E62" s="2"/>
      <c r="F62" s="2"/>
    </row>
    <row r="63" spans="1:6" ht="21" customHeight="1" x14ac:dyDescent="0.25">
      <c r="A63" s="15">
        <v>6302</v>
      </c>
      <c r="B63" s="16" t="s">
        <v>62</v>
      </c>
      <c r="C63" s="25">
        <v>11401667</v>
      </c>
      <c r="D63" s="18">
        <f>C63</f>
        <v>11401667</v>
      </c>
      <c r="E63" s="2"/>
      <c r="F63" s="2"/>
    </row>
    <row r="64" spans="1:6" ht="21" customHeight="1" x14ac:dyDescent="0.25">
      <c r="A64" s="15">
        <v>6303</v>
      </c>
      <c r="B64" s="16" t="s">
        <v>63</v>
      </c>
      <c r="C64" s="25">
        <v>7601111</v>
      </c>
      <c r="D64" s="18">
        <f>C64</f>
        <v>7601111</v>
      </c>
      <c r="E64" s="2"/>
      <c r="F64" s="2"/>
    </row>
    <row r="65" spans="1:6" ht="21" customHeight="1" x14ac:dyDescent="0.25">
      <c r="A65" s="15">
        <v>6304</v>
      </c>
      <c r="B65" s="16" t="s">
        <v>64</v>
      </c>
      <c r="C65" s="25">
        <v>3507109</v>
      </c>
      <c r="D65" s="18">
        <f>C65</f>
        <v>3507109</v>
      </c>
      <c r="E65" s="2"/>
      <c r="F65" s="2"/>
    </row>
    <row r="66" spans="1:6" s="10" customFormat="1" ht="21" hidden="1" customHeight="1" x14ac:dyDescent="0.25">
      <c r="A66" s="29">
        <v>6400</v>
      </c>
      <c r="B66" s="30" t="s">
        <v>65</v>
      </c>
      <c r="C66" s="31">
        <f>C67</f>
        <v>0</v>
      </c>
      <c r="D66" s="31">
        <f>D67</f>
        <v>0</v>
      </c>
      <c r="E66" s="32"/>
      <c r="F66" s="32"/>
    </row>
    <row r="67" spans="1:6" s="10" customFormat="1" ht="21" hidden="1" customHeight="1" x14ac:dyDescent="0.25">
      <c r="A67" s="33">
        <v>6404</v>
      </c>
      <c r="B67" s="34" t="s">
        <v>66</v>
      </c>
      <c r="C67" s="35"/>
      <c r="D67" s="35">
        <f>C67</f>
        <v>0</v>
      </c>
      <c r="E67" s="32"/>
      <c r="F67" s="32"/>
    </row>
    <row r="68" spans="1:6" ht="21" customHeight="1" x14ac:dyDescent="0.25">
      <c r="A68" s="11">
        <v>6500</v>
      </c>
      <c r="B68" s="12" t="s">
        <v>67</v>
      </c>
      <c r="C68" s="36">
        <f>SUM(C69:C71)</f>
        <v>7646115</v>
      </c>
      <c r="D68" s="36">
        <f>SUM(D69:D71)</f>
        <v>7646115</v>
      </c>
      <c r="E68" s="37">
        <f>SUM(E69:E71)</f>
        <v>0</v>
      </c>
      <c r="F68" s="2"/>
    </row>
    <row r="69" spans="1:6" ht="21" customHeight="1" x14ac:dyDescent="0.25">
      <c r="A69" s="15">
        <v>6501</v>
      </c>
      <c r="B69" s="16" t="s">
        <v>68</v>
      </c>
      <c r="C69" s="38">
        <v>7646115</v>
      </c>
      <c r="D69" s="18">
        <f>C69</f>
        <v>7646115</v>
      </c>
      <c r="E69" s="39"/>
      <c r="F69" s="2"/>
    </row>
    <row r="70" spans="1:6" ht="21" customHeight="1" x14ac:dyDescent="0.25">
      <c r="A70" s="15">
        <v>6502</v>
      </c>
      <c r="B70" s="16" t="s">
        <v>69</v>
      </c>
      <c r="C70" s="38">
        <v>0</v>
      </c>
      <c r="D70" s="18">
        <f>C70</f>
        <v>0</v>
      </c>
      <c r="E70" s="39"/>
      <c r="F70" s="2"/>
    </row>
    <row r="71" spans="1:6" ht="21" hidden="1" customHeight="1" x14ac:dyDescent="0.25">
      <c r="A71" s="15">
        <v>6504</v>
      </c>
      <c r="B71" s="16" t="s">
        <v>70</v>
      </c>
      <c r="C71" s="38"/>
      <c r="D71" s="38">
        <f>C71</f>
        <v>0</v>
      </c>
      <c r="E71" s="2"/>
      <c r="F71" s="2"/>
    </row>
    <row r="72" spans="1:6" ht="21" customHeight="1" x14ac:dyDescent="0.25">
      <c r="A72" s="11">
        <v>6550</v>
      </c>
      <c r="B72" s="12" t="s">
        <v>71</v>
      </c>
      <c r="C72" s="36">
        <f>SUM(C73:C75)</f>
        <v>0</v>
      </c>
      <c r="D72" s="36">
        <f>SUM(D73:D75)</f>
        <v>0</v>
      </c>
      <c r="E72" s="37">
        <f>SUM(E73:E75)</f>
        <v>0</v>
      </c>
      <c r="F72" s="2"/>
    </row>
    <row r="73" spans="1:6" ht="21" customHeight="1" x14ac:dyDescent="0.25">
      <c r="A73" s="15">
        <v>6551</v>
      </c>
      <c r="B73" s="16" t="s">
        <v>72</v>
      </c>
      <c r="C73" s="38"/>
      <c r="D73" s="18">
        <f>C73</f>
        <v>0</v>
      </c>
      <c r="E73" s="40"/>
      <c r="F73" s="2"/>
    </row>
    <row r="74" spans="1:6" ht="21" customHeight="1" x14ac:dyDescent="0.25">
      <c r="A74" s="15">
        <v>6552</v>
      </c>
      <c r="B74" s="16" t="s">
        <v>73</v>
      </c>
      <c r="C74" s="38"/>
      <c r="D74" s="18">
        <f>C74</f>
        <v>0</v>
      </c>
      <c r="E74" s="40"/>
      <c r="F74" s="2"/>
    </row>
    <row r="75" spans="1:6" ht="21.75" customHeight="1" x14ac:dyDescent="0.25">
      <c r="A75" s="15">
        <v>6559</v>
      </c>
      <c r="B75" s="16" t="s">
        <v>74</v>
      </c>
      <c r="C75" s="38"/>
      <c r="D75" s="18">
        <f>C75</f>
        <v>0</v>
      </c>
      <c r="E75" s="40"/>
      <c r="F75" s="2"/>
    </row>
    <row r="76" spans="1:6" ht="21" customHeight="1" x14ac:dyDescent="0.25">
      <c r="A76" s="11">
        <v>6600</v>
      </c>
      <c r="B76" s="12" t="s">
        <v>75</v>
      </c>
      <c r="C76" s="36">
        <f>SUM(C77:C80)</f>
        <v>6409890</v>
      </c>
      <c r="D76" s="36">
        <f>SUM(D77:D80)</f>
        <v>6409890</v>
      </c>
      <c r="E76" s="37">
        <f>SUM(E77:E80)</f>
        <v>0</v>
      </c>
      <c r="F76" s="2"/>
    </row>
    <row r="77" spans="1:6" ht="21" customHeight="1" x14ac:dyDescent="0.25">
      <c r="A77" s="15">
        <v>6601</v>
      </c>
      <c r="B77" s="16" t="s">
        <v>76</v>
      </c>
      <c r="C77" s="38">
        <v>652290</v>
      </c>
      <c r="D77" s="18">
        <f t="shared" ref="D77:D83" si="0">C77</f>
        <v>652290</v>
      </c>
      <c r="E77" s="39"/>
      <c r="F77" s="2"/>
    </row>
    <row r="78" spans="1:6" ht="21" customHeight="1" x14ac:dyDescent="0.25">
      <c r="A78" s="15">
        <v>6605</v>
      </c>
      <c r="B78" s="16" t="s">
        <v>77</v>
      </c>
      <c r="C78" s="38">
        <v>4857600</v>
      </c>
      <c r="D78" s="18">
        <f t="shared" si="0"/>
        <v>4857600</v>
      </c>
      <c r="E78" s="39"/>
      <c r="F78" s="2"/>
    </row>
    <row r="79" spans="1:6" ht="21" customHeight="1" x14ac:dyDescent="0.25">
      <c r="A79" s="15">
        <v>6608</v>
      </c>
      <c r="B79" s="16" t="s">
        <v>78</v>
      </c>
      <c r="C79" s="38">
        <v>0</v>
      </c>
      <c r="D79" s="18">
        <f t="shared" si="0"/>
        <v>0</v>
      </c>
      <c r="E79" s="39"/>
      <c r="F79" s="2"/>
    </row>
    <row r="80" spans="1:6" ht="21" customHeight="1" x14ac:dyDescent="0.25">
      <c r="A80" s="15">
        <v>6618</v>
      </c>
      <c r="B80" s="16" t="s">
        <v>79</v>
      </c>
      <c r="C80" s="38">
        <v>900000</v>
      </c>
      <c r="D80" s="18">
        <f t="shared" si="0"/>
        <v>900000</v>
      </c>
      <c r="E80" s="39"/>
      <c r="F80" s="2"/>
    </row>
    <row r="81" spans="1:6" ht="21" hidden="1" customHeight="1" x14ac:dyDescent="0.25">
      <c r="A81" s="11">
        <v>6650</v>
      </c>
      <c r="B81" s="12" t="s">
        <v>80</v>
      </c>
      <c r="C81" s="36">
        <f>SUM(C82:C83)</f>
        <v>0</v>
      </c>
      <c r="D81" s="41">
        <f t="shared" si="0"/>
        <v>0</v>
      </c>
      <c r="E81" s="15"/>
      <c r="F81" s="15"/>
    </row>
    <row r="82" spans="1:6" ht="21" hidden="1" customHeight="1" x14ac:dyDescent="0.25">
      <c r="A82" s="15">
        <v>6657</v>
      </c>
      <c r="B82" s="16" t="s">
        <v>81</v>
      </c>
      <c r="C82" s="38"/>
      <c r="D82" s="38">
        <f t="shared" si="0"/>
        <v>0</v>
      </c>
      <c r="E82" s="15"/>
      <c r="F82" s="15"/>
    </row>
    <row r="83" spans="1:6" ht="21" hidden="1" customHeight="1" x14ac:dyDescent="0.25">
      <c r="A83" s="15">
        <v>6699</v>
      </c>
      <c r="B83" s="16" t="s">
        <v>82</v>
      </c>
      <c r="C83" s="38"/>
      <c r="D83" s="38">
        <f t="shared" si="0"/>
        <v>0</v>
      </c>
      <c r="E83" s="15"/>
      <c r="F83" s="15"/>
    </row>
    <row r="84" spans="1:6" ht="21" customHeight="1" x14ac:dyDescent="0.25">
      <c r="A84" s="11">
        <v>6700</v>
      </c>
      <c r="B84" s="12" t="s">
        <v>83</v>
      </c>
      <c r="C84" s="36">
        <f>SUM(C85:C89)</f>
        <v>3533420</v>
      </c>
      <c r="D84" s="36">
        <f>SUM(D85:D89)</f>
        <v>3533420</v>
      </c>
      <c r="E84" s="37"/>
      <c r="F84" s="15"/>
    </row>
    <row r="85" spans="1:6" ht="21" hidden="1" customHeight="1" x14ac:dyDescent="0.25">
      <c r="A85" s="15">
        <v>6701</v>
      </c>
      <c r="B85" s="16" t="s">
        <v>84</v>
      </c>
      <c r="C85" s="38"/>
      <c r="D85" s="38">
        <f>C85</f>
        <v>0</v>
      </c>
      <c r="E85" s="39"/>
      <c r="F85" s="15"/>
    </row>
    <row r="86" spans="1:6" ht="21" hidden="1" customHeight="1" x14ac:dyDescent="0.25">
      <c r="A86" s="15">
        <v>6702</v>
      </c>
      <c r="B86" s="16" t="s">
        <v>85</v>
      </c>
      <c r="C86" s="38"/>
      <c r="D86" s="38">
        <f>C86</f>
        <v>0</v>
      </c>
      <c r="E86" s="39"/>
      <c r="F86" s="15"/>
    </row>
    <row r="87" spans="1:6" ht="21" hidden="1" customHeight="1" x14ac:dyDescent="0.25">
      <c r="A87" s="15">
        <v>6703</v>
      </c>
      <c r="B87" s="16" t="s">
        <v>86</v>
      </c>
      <c r="C87" s="38"/>
      <c r="D87" s="38">
        <f>C87</f>
        <v>0</v>
      </c>
      <c r="E87" s="39"/>
      <c r="F87" s="15"/>
    </row>
    <row r="88" spans="1:6" ht="21" customHeight="1" x14ac:dyDescent="0.25">
      <c r="A88" s="15">
        <v>6704</v>
      </c>
      <c r="B88" s="16" t="s">
        <v>87</v>
      </c>
      <c r="C88" s="38">
        <v>3533420</v>
      </c>
      <c r="D88" s="38">
        <f>C88</f>
        <v>3533420</v>
      </c>
      <c r="E88" s="39"/>
      <c r="F88" s="15"/>
    </row>
    <row r="89" spans="1:6" ht="20.25" customHeight="1" x14ac:dyDescent="0.25">
      <c r="A89" s="15">
        <v>6749</v>
      </c>
      <c r="B89" s="16" t="s">
        <v>88</v>
      </c>
      <c r="C89" s="38">
        <v>0</v>
      </c>
      <c r="D89" s="38">
        <f>C89</f>
        <v>0</v>
      </c>
      <c r="E89" s="39"/>
      <c r="F89" s="15"/>
    </row>
    <row r="90" spans="1:6" s="44" customFormat="1" ht="21" customHeight="1" x14ac:dyDescent="0.2">
      <c r="A90" s="11">
        <v>6750</v>
      </c>
      <c r="B90" s="12" t="s">
        <v>89</v>
      </c>
      <c r="C90" s="42">
        <f>SUM(C91:C93)</f>
        <v>33853710</v>
      </c>
      <c r="D90" s="42">
        <f>SUM(D92:D93)</f>
        <v>18013710</v>
      </c>
      <c r="E90" s="43"/>
      <c r="F90" s="11"/>
    </row>
    <row r="91" spans="1:6" s="44" customFormat="1" ht="21" customHeight="1" x14ac:dyDescent="0.25">
      <c r="A91" s="26">
        <v>6754</v>
      </c>
      <c r="B91" s="27" t="s">
        <v>90</v>
      </c>
      <c r="C91" s="45">
        <v>15840000</v>
      </c>
      <c r="D91" s="45"/>
      <c r="E91" s="43"/>
      <c r="F91" s="11"/>
    </row>
    <row r="92" spans="1:6" ht="23.25" customHeight="1" x14ac:dyDescent="0.25">
      <c r="A92" s="15">
        <v>6757</v>
      </c>
      <c r="B92" s="16" t="s">
        <v>91</v>
      </c>
      <c r="C92" s="38">
        <v>18013710</v>
      </c>
      <c r="D92" s="38">
        <f>C92</f>
        <v>18013710</v>
      </c>
      <c r="E92" s="39"/>
      <c r="F92" s="15"/>
    </row>
    <row r="93" spans="1:6" ht="18.75" customHeight="1" x14ac:dyDescent="0.25">
      <c r="A93" s="15">
        <v>6799</v>
      </c>
      <c r="B93" s="16" t="s">
        <v>88</v>
      </c>
      <c r="C93" s="38">
        <v>0</v>
      </c>
      <c r="D93" s="38">
        <f>C93</f>
        <v>0</v>
      </c>
      <c r="E93" s="39"/>
      <c r="F93" s="15"/>
    </row>
    <row r="94" spans="1:6" ht="21" customHeight="1" x14ac:dyDescent="0.25">
      <c r="A94" s="46">
        <v>6900</v>
      </c>
      <c r="B94" s="12" t="s">
        <v>92</v>
      </c>
      <c r="C94" s="36">
        <f>SUM(C95:C99)</f>
        <v>4800000</v>
      </c>
      <c r="D94" s="36">
        <f>SUM(D95:D99)</f>
        <v>4800000</v>
      </c>
      <c r="E94" s="37">
        <f>SUM(E95:E99)</f>
        <v>0</v>
      </c>
      <c r="F94" s="15"/>
    </row>
    <row r="95" spans="1:6" ht="27" customHeight="1" x14ac:dyDescent="0.25">
      <c r="A95" s="15">
        <v>6905</v>
      </c>
      <c r="B95" s="16" t="s">
        <v>93</v>
      </c>
      <c r="C95" s="38"/>
      <c r="D95" s="38">
        <f>C95</f>
        <v>0</v>
      </c>
      <c r="E95" s="39"/>
      <c r="F95" s="15"/>
    </row>
    <row r="96" spans="1:6" ht="21" customHeight="1" x14ac:dyDescent="0.25">
      <c r="A96" s="15">
        <v>6912</v>
      </c>
      <c r="B96" s="16" t="s">
        <v>94</v>
      </c>
      <c r="C96" s="38">
        <v>4800000</v>
      </c>
      <c r="D96" s="38">
        <f>C96</f>
        <v>4800000</v>
      </c>
      <c r="E96" s="39"/>
      <c r="F96" s="15"/>
    </row>
    <row r="97" spans="1:6" ht="24.75" customHeight="1" x14ac:dyDescent="0.25">
      <c r="A97" s="15">
        <v>6913</v>
      </c>
      <c r="B97" s="16" t="s">
        <v>95</v>
      </c>
      <c r="C97" s="38">
        <v>0</v>
      </c>
      <c r="D97" s="38">
        <f>C97</f>
        <v>0</v>
      </c>
      <c r="E97" s="39"/>
      <c r="F97" s="15"/>
    </row>
    <row r="98" spans="1:6" ht="22.5" customHeight="1" x14ac:dyDescent="0.25">
      <c r="A98" s="15">
        <v>6921</v>
      </c>
      <c r="B98" s="16" t="s">
        <v>96</v>
      </c>
      <c r="C98" s="38"/>
      <c r="D98" s="38">
        <f>C98</f>
        <v>0</v>
      </c>
      <c r="E98" s="39"/>
      <c r="F98" s="15"/>
    </row>
    <row r="99" spans="1:6" ht="38.25" customHeight="1" x14ac:dyDescent="0.25">
      <c r="A99" s="15">
        <v>6949</v>
      </c>
      <c r="B99" s="24" t="s">
        <v>97</v>
      </c>
      <c r="C99" s="38"/>
      <c r="D99" s="38">
        <f>C99</f>
        <v>0</v>
      </c>
      <c r="E99" s="39"/>
      <c r="F99" s="15"/>
    </row>
    <row r="100" spans="1:6" ht="21" customHeight="1" x14ac:dyDescent="0.25">
      <c r="A100" s="11">
        <v>7000</v>
      </c>
      <c r="B100" s="12" t="s">
        <v>98</v>
      </c>
      <c r="C100" s="36">
        <f>SUM(C101:C104)</f>
        <v>8600000</v>
      </c>
      <c r="D100" s="36">
        <f>SUM(D101:D104)</f>
        <v>8600000</v>
      </c>
      <c r="E100" s="37">
        <f>SUM(E101:E104)</f>
        <v>0</v>
      </c>
      <c r="F100" s="15"/>
    </row>
    <row r="101" spans="1:6" ht="20.25" customHeight="1" x14ac:dyDescent="0.25">
      <c r="A101" s="15">
        <v>7001</v>
      </c>
      <c r="B101" s="16" t="s">
        <v>99</v>
      </c>
      <c r="C101" s="38"/>
      <c r="D101" s="38">
        <f>C101</f>
        <v>0</v>
      </c>
      <c r="E101" s="47"/>
      <c r="F101" s="15"/>
    </row>
    <row r="102" spans="1:6" ht="25.5" customHeight="1" x14ac:dyDescent="0.25">
      <c r="A102" s="15">
        <v>7004</v>
      </c>
      <c r="B102" s="16" t="s">
        <v>100</v>
      </c>
      <c r="C102" s="38"/>
      <c r="D102" s="38">
        <f>C102</f>
        <v>0</v>
      </c>
      <c r="E102" s="15"/>
      <c r="F102" s="15"/>
    </row>
    <row r="103" spans="1:6" ht="27.75" customHeight="1" x14ac:dyDescent="0.25">
      <c r="A103" s="15">
        <v>7006</v>
      </c>
      <c r="B103" s="24" t="s">
        <v>101</v>
      </c>
      <c r="C103" s="38"/>
      <c r="D103" s="38">
        <f>C103</f>
        <v>0</v>
      </c>
      <c r="E103" s="15"/>
      <c r="F103" s="15"/>
    </row>
    <row r="104" spans="1:6" ht="21" customHeight="1" x14ac:dyDescent="0.25">
      <c r="A104" s="48">
        <v>7049</v>
      </c>
      <c r="B104" s="16" t="s">
        <v>102</v>
      </c>
      <c r="C104" s="38">
        <v>8600000</v>
      </c>
      <c r="D104" s="38">
        <f>C104</f>
        <v>8600000</v>
      </c>
      <c r="E104" s="39"/>
      <c r="F104" s="15"/>
    </row>
    <row r="105" spans="1:6" s="44" customFormat="1" ht="21" hidden="1" customHeight="1" x14ac:dyDescent="0.2">
      <c r="A105" s="49">
        <v>7050</v>
      </c>
      <c r="B105" s="12" t="s">
        <v>103</v>
      </c>
      <c r="C105" s="42">
        <f>C106</f>
        <v>0</v>
      </c>
      <c r="D105" s="42">
        <f>D106</f>
        <v>0</v>
      </c>
      <c r="E105" s="42">
        <f>E106</f>
        <v>0</v>
      </c>
      <c r="F105" s="11"/>
    </row>
    <row r="106" spans="1:6" ht="21" hidden="1" customHeight="1" x14ac:dyDescent="0.25">
      <c r="A106" s="48">
        <v>7099</v>
      </c>
      <c r="B106" s="16" t="s">
        <v>104</v>
      </c>
      <c r="C106" s="38"/>
      <c r="D106" s="38">
        <f>C106</f>
        <v>0</v>
      </c>
      <c r="E106" s="39"/>
      <c r="F106" s="15"/>
    </row>
    <row r="107" spans="1:6" ht="21" customHeight="1" x14ac:dyDescent="0.25">
      <c r="A107" s="11">
        <v>7750</v>
      </c>
      <c r="B107" s="12" t="s">
        <v>88</v>
      </c>
      <c r="C107" s="36">
        <f>SUM(C108:C112)</f>
        <v>4846800</v>
      </c>
      <c r="D107" s="36">
        <f>SUM(D108:D112)</f>
        <v>4846800</v>
      </c>
      <c r="E107" s="37">
        <f>SUM(E109:E112)</f>
        <v>0</v>
      </c>
      <c r="F107" s="15"/>
    </row>
    <row r="108" spans="1:6" ht="27.75" hidden="1" customHeight="1" x14ac:dyDescent="0.25">
      <c r="A108" s="15">
        <v>7753</v>
      </c>
      <c r="B108" s="24" t="s">
        <v>105</v>
      </c>
      <c r="C108" s="38"/>
      <c r="D108" s="38">
        <f>C108</f>
        <v>0</v>
      </c>
      <c r="E108" s="37"/>
      <c r="F108" s="15"/>
    </row>
    <row r="109" spans="1:6" ht="21" customHeight="1" x14ac:dyDescent="0.25">
      <c r="A109" s="15">
        <v>7756</v>
      </c>
      <c r="B109" s="16" t="s">
        <v>106</v>
      </c>
      <c r="C109" s="38">
        <v>96800</v>
      </c>
      <c r="D109" s="38">
        <f>C109</f>
        <v>96800</v>
      </c>
      <c r="E109" s="15"/>
      <c r="F109" s="15"/>
    </row>
    <row r="110" spans="1:6" ht="21" hidden="1" customHeight="1" x14ac:dyDescent="0.25">
      <c r="A110" s="15">
        <v>7757</v>
      </c>
      <c r="B110" s="16" t="s">
        <v>107</v>
      </c>
      <c r="C110" s="38"/>
      <c r="D110" s="38">
        <f>C110</f>
        <v>0</v>
      </c>
      <c r="E110" s="15"/>
      <c r="F110" s="15"/>
    </row>
    <row r="111" spans="1:6" ht="21" hidden="1" customHeight="1" x14ac:dyDescent="0.25">
      <c r="A111" s="50">
        <v>7764</v>
      </c>
      <c r="B111" s="16" t="s">
        <v>108</v>
      </c>
      <c r="C111" s="38"/>
      <c r="D111" s="38">
        <f>C111</f>
        <v>0</v>
      </c>
      <c r="E111" s="15"/>
      <c r="F111" s="15"/>
    </row>
    <row r="112" spans="1:6" ht="22.5" customHeight="1" x14ac:dyDescent="0.25">
      <c r="A112" s="50">
        <v>7799</v>
      </c>
      <c r="B112" s="16" t="s">
        <v>102</v>
      </c>
      <c r="C112" s="38">
        <v>4750000</v>
      </c>
      <c r="D112" s="38">
        <f>C112</f>
        <v>4750000</v>
      </c>
      <c r="E112" s="39"/>
      <c r="F112" s="15"/>
    </row>
    <row r="113" spans="1:6" s="10" customFormat="1" ht="29.25" customHeight="1" x14ac:dyDescent="0.25">
      <c r="A113" s="51">
        <v>1.2</v>
      </c>
      <c r="B113" s="52" t="s">
        <v>37</v>
      </c>
      <c r="C113" s="53">
        <f>C118+C126+C127</f>
        <v>141141193</v>
      </c>
      <c r="D113" s="53">
        <f>D118+D126+D127</f>
        <v>141141193</v>
      </c>
      <c r="E113" s="53">
        <f>E114+E118+E122+E124+E126+E120</f>
        <v>0</v>
      </c>
      <c r="F113" s="53">
        <f>F114+F118+F122+F124+F126+F120</f>
        <v>0</v>
      </c>
    </row>
    <row r="114" spans="1:6" ht="21" hidden="1" customHeight="1" x14ac:dyDescent="0.25">
      <c r="A114" s="11">
        <v>6100</v>
      </c>
      <c r="B114" s="54" t="s">
        <v>47</v>
      </c>
      <c r="C114" s="55">
        <f>SUM(C115:C117)</f>
        <v>0</v>
      </c>
      <c r="D114" s="55">
        <f>SUM(D115:D117)</f>
        <v>0</v>
      </c>
      <c r="E114" s="56"/>
      <c r="F114" s="57"/>
    </row>
    <row r="115" spans="1:6" ht="21" hidden="1" customHeight="1" x14ac:dyDescent="0.25">
      <c r="A115" s="50">
        <v>6103</v>
      </c>
      <c r="B115" s="58" t="s">
        <v>109</v>
      </c>
      <c r="C115" s="59"/>
      <c r="D115" s="59">
        <f>C115</f>
        <v>0</v>
      </c>
      <c r="E115" s="60"/>
      <c r="F115" s="57"/>
    </row>
    <row r="116" spans="1:6" ht="21" hidden="1" customHeight="1" x14ac:dyDescent="0.25">
      <c r="A116" s="15">
        <v>6106</v>
      </c>
      <c r="B116" s="58" t="s">
        <v>110</v>
      </c>
      <c r="C116" s="61"/>
      <c r="D116" s="59">
        <f>C116</f>
        <v>0</v>
      </c>
      <c r="E116" s="15"/>
      <c r="F116" s="57"/>
    </row>
    <row r="117" spans="1:6" ht="21" hidden="1" customHeight="1" x14ac:dyDescent="0.25">
      <c r="A117" s="15">
        <v>6149</v>
      </c>
      <c r="B117" s="58" t="s">
        <v>111</v>
      </c>
      <c r="C117" s="61"/>
      <c r="D117" s="59">
        <f>C117</f>
        <v>0</v>
      </c>
      <c r="E117" s="15"/>
      <c r="F117" s="57"/>
    </row>
    <row r="118" spans="1:6" ht="21" customHeight="1" x14ac:dyDescent="0.25">
      <c r="A118" s="11">
        <v>6400</v>
      </c>
      <c r="B118" s="62" t="s">
        <v>65</v>
      </c>
      <c r="C118" s="63">
        <f>SUM(C119:C119)</f>
        <v>8835000</v>
      </c>
      <c r="D118" s="63">
        <f>SUM(D119:D119)</f>
        <v>8835000</v>
      </c>
      <c r="E118" s="64"/>
      <c r="F118" s="57"/>
    </row>
    <row r="119" spans="1:6" ht="22.5" customHeight="1" x14ac:dyDescent="0.25">
      <c r="A119" s="15">
        <v>6449</v>
      </c>
      <c r="B119" s="58" t="s">
        <v>112</v>
      </c>
      <c r="C119" s="61">
        <v>8835000</v>
      </c>
      <c r="D119" s="61">
        <f>C119</f>
        <v>8835000</v>
      </c>
      <c r="E119" s="65"/>
      <c r="F119" s="57"/>
    </row>
    <row r="120" spans="1:6" ht="25.5" customHeight="1" x14ac:dyDescent="0.25">
      <c r="A120" s="11">
        <v>6550</v>
      </c>
      <c r="B120" s="12" t="s">
        <v>71</v>
      </c>
      <c r="C120" s="66">
        <f>C121</f>
        <v>0</v>
      </c>
      <c r="D120" s="66">
        <f>D121</f>
        <v>0</v>
      </c>
      <c r="E120" s="65"/>
      <c r="F120" s="57"/>
    </row>
    <row r="121" spans="1:6" ht="23.25" customHeight="1" x14ac:dyDescent="0.25">
      <c r="A121" s="15">
        <v>6552</v>
      </c>
      <c r="B121" s="58" t="s">
        <v>113</v>
      </c>
      <c r="C121" s="61"/>
      <c r="D121" s="61">
        <f>C121</f>
        <v>0</v>
      </c>
      <c r="E121" s="65"/>
      <c r="F121" s="57"/>
    </row>
    <row r="122" spans="1:6" ht="20.25" customHeight="1" x14ac:dyDescent="0.25">
      <c r="A122" s="46">
        <v>6750</v>
      </c>
      <c r="B122" s="12" t="s">
        <v>114</v>
      </c>
      <c r="C122" s="36">
        <f>C123</f>
        <v>0</v>
      </c>
      <c r="D122" s="36">
        <f>D123</f>
        <v>0</v>
      </c>
      <c r="E122" s="15"/>
      <c r="F122" s="57"/>
    </row>
    <row r="123" spans="1:6" ht="20.25" customHeight="1" x14ac:dyDescent="0.25">
      <c r="A123" s="15">
        <v>6757</v>
      </c>
      <c r="B123" s="24" t="s">
        <v>115</v>
      </c>
      <c r="C123" s="38"/>
      <c r="D123" s="38">
        <f>C123</f>
        <v>0</v>
      </c>
      <c r="E123" s="15"/>
      <c r="F123" s="57"/>
    </row>
    <row r="124" spans="1:6" ht="24" customHeight="1" x14ac:dyDescent="0.25">
      <c r="A124" s="11">
        <v>7000</v>
      </c>
      <c r="B124" s="12" t="s">
        <v>116</v>
      </c>
      <c r="C124" s="36">
        <f>SUM(C125:C125)</f>
        <v>0</v>
      </c>
      <c r="D124" s="36">
        <f>SUM(D125:D125)</f>
        <v>0</v>
      </c>
      <c r="E124" s="15"/>
      <c r="F124" s="15"/>
    </row>
    <row r="125" spans="1:6" ht="18" customHeight="1" x14ac:dyDescent="0.25">
      <c r="A125" s="15">
        <v>7004</v>
      </c>
      <c r="B125" s="16" t="s">
        <v>117</v>
      </c>
      <c r="C125" s="38"/>
      <c r="D125" s="38">
        <f>C125</f>
        <v>0</v>
      </c>
      <c r="E125" s="15"/>
      <c r="F125" s="15"/>
    </row>
    <row r="126" spans="1:6" ht="21" customHeight="1" x14ac:dyDescent="0.25">
      <c r="A126" s="11">
        <v>7750</v>
      </c>
      <c r="B126" s="12" t="s">
        <v>88</v>
      </c>
      <c r="C126" s="36">
        <f>SUM(C128:C128)</f>
        <v>126881193</v>
      </c>
      <c r="D126" s="36">
        <f>SUM(D128:D128)</f>
        <v>126881193</v>
      </c>
      <c r="E126" s="37"/>
      <c r="F126" s="15"/>
    </row>
    <row r="127" spans="1:6" ht="22.5" customHeight="1" x14ac:dyDescent="0.25">
      <c r="A127" s="15">
        <v>7753</v>
      </c>
      <c r="B127" s="24" t="s">
        <v>105</v>
      </c>
      <c r="C127" s="36">
        <v>5425000</v>
      </c>
      <c r="D127" s="36">
        <v>5425000</v>
      </c>
      <c r="E127" s="37"/>
      <c r="F127" s="15"/>
    </row>
    <row r="128" spans="1:6" ht="21" customHeight="1" x14ac:dyDescent="0.25">
      <c r="A128" s="15">
        <v>7799</v>
      </c>
      <c r="B128" s="16" t="s">
        <v>104</v>
      </c>
      <c r="C128" s="38">
        <v>126881193</v>
      </c>
      <c r="D128" s="38">
        <f>C128</f>
        <v>126881193</v>
      </c>
      <c r="E128" s="15"/>
      <c r="F128" s="15"/>
    </row>
    <row r="129" spans="2:5" ht="35.25" customHeight="1" x14ac:dyDescent="0.25">
      <c r="C129" s="67"/>
      <c r="D129" s="77" t="s">
        <v>120</v>
      </c>
      <c r="E129" s="77"/>
    </row>
    <row r="130" spans="2:5" ht="35.25" customHeight="1" x14ac:dyDescent="0.25">
      <c r="B130" s="68"/>
      <c r="C130" s="67"/>
      <c r="D130" s="78" t="s">
        <v>118</v>
      </c>
      <c r="E130" s="78"/>
    </row>
    <row r="131" spans="2:5" ht="17.25" customHeight="1" x14ac:dyDescent="0.25">
      <c r="B131" s="68"/>
      <c r="C131" s="67"/>
      <c r="D131" s="69"/>
      <c r="E131" s="70"/>
    </row>
    <row r="132" spans="2:5" ht="17.25" customHeight="1" x14ac:dyDescent="0.25">
      <c r="B132" s="68"/>
      <c r="C132" s="67"/>
      <c r="D132" s="67"/>
      <c r="E132" s="71"/>
    </row>
    <row r="133" spans="2:5" ht="17.25" customHeight="1" x14ac:dyDescent="0.25">
      <c r="B133" s="68"/>
      <c r="C133" s="67"/>
      <c r="D133" s="67"/>
      <c r="E133" s="71"/>
    </row>
    <row r="134" spans="2:5" ht="17.25" customHeight="1" x14ac:dyDescent="0.25">
      <c r="B134" s="68"/>
      <c r="C134" s="67"/>
      <c r="D134" s="85" t="s">
        <v>119</v>
      </c>
      <c r="E134" s="79"/>
    </row>
  </sheetData>
  <mergeCells count="16">
    <mergeCell ref="D129:E129"/>
    <mergeCell ref="D130:E130"/>
    <mergeCell ref="D134:E134"/>
    <mergeCell ref="A7:F7"/>
    <mergeCell ref="A8:A9"/>
    <mergeCell ref="B8:B9"/>
    <mergeCell ref="C8:C9"/>
    <mergeCell ref="D8:D9"/>
    <mergeCell ref="E8:E9"/>
    <mergeCell ref="F8:F9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 An Long</dc:creator>
  <cp:lastModifiedBy>TH An Long</cp:lastModifiedBy>
  <dcterms:created xsi:type="dcterms:W3CDTF">2022-04-14T03:46:01Z</dcterms:created>
  <dcterms:modified xsi:type="dcterms:W3CDTF">2022-04-15T09:04:07Z</dcterms:modified>
</cp:coreProperties>
</file>