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5195" windowHeight="7740" activeTab="3"/>
  </bookViews>
  <sheets>
    <sheet name="Q1-2021" sheetId="1" r:id="rId1"/>
    <sheet name="Q2" sheetId="2" r:id="rId2"/>
    <sheet name="Q3" sheetId="3" r:id="rId3"/>
    <sheet name="Q4" sheetId="4" r:id="rId4"/>
  </sheets>
  <definedNames/>
  <calcPr fullCalcOnLoad="1"/>
</workbook>
</file>

<file path=xl/sharedStrings.xml><?xml version="1.0" encoding="utf-8"?>
<sst xmlns="http://schemas.openxmlformats.org/spreadsheetml/2006/main" count="634" uniqueCount="134">
  <si>
    <t>A</t>
  </si>
  <si>
    <t>I</t>
  </si>
  <si>
    <t>II</t>
  </si>
  <si>
    <t>B</t>
  </si>
  <si>
    <t>Số TT</t>
  </si>
  <si>
    <t>Nội dung</t>
  </si>
  <si>
    <t>Quyết toán chi ngân sách nhà nước</t>
  </si>
  <si>
    <t>Chi quản lý hành chính</t>
  </si>
  <si>
    <t>Kinh phí không thực hiện chế độ tự chủ</t>
  </si>
  <si>
    <t>Kinh phí nhiệm vụ không thường xuyên</t>
  </si>
  <si>
    <t>Số thu phí, lệ phí</t>
  </si>
  <si>
    <t>Lệ phí</t>
  </si>
  <si>
    <t>Lệ phí A</t>
  </si>
  <si>
    <t>Lệ phí B</t>
  </si>
  <si>
    <t>Phí</t>
  </si>
  <si>
    <t>Phí A</t>
  </si>
  <si>
    <t>Phí B</t>
  </si>
  <si>
    <t>Chi từ nguồn thu phí được để lại</t>
  </si>
  <si>
    <t>Chi sự nghiệp………….</t>
  </si>
  <si>
    <t>a</t>
  </si>
  <si>
    <t>Kinh phí nhiệm vụ thường xuyên</t>
  </si>
  <si>
    <t>b</t>
  </si>
  <si>
    <t>Kinh phí thực hiện chế độ tự chủ</t>
  </si>
  <si>
    <t>Số phí, lệ phí nộp NSNN</t>
  </si>
  <si>
    <t>……………..</t>
  </si>
  <si>
    <t>(Dùng cho đơn vị dự toán cấp trên và đơn vị dự toán sử dụng ngân sách nhà nước)</t>
  </si>
  <si>
    <t>Thủ trưởng đơn vị</t>
  </si>
  <si>
    <t>Quyết toán thu</t>
  </si>
  <si>
    <t>Tổng số thu</t>
  </si>
  <si>
    <t>……………</t>
  </si>
  <si>
    <t>Thu hoạt động SX, cung ứng dịch vụ</t>
  </si>
  <si>
    <t>Thu sự nghiệp khác</t>
  </si>
  <si>
    <t>Chi từ nguồn thu được để lại</t>
  </si>
  <si>
    <t>Hoạt động SX, cung ứng dịch vụ</t>
  </si>
  <si>
    <t>Hoạt động sự nghiệp khác</t>
  </si>
  <si>
    <t>C</t>
  </si>
  <si>
    <t>Số thu nộp NSNN</t>
  </si>
  <si>
    <t>Lương  ngạch bậc được duyệt</t>
  </si>
  <si>
    <t>Lương hợp đồng dài hạn</t>
  </si>
  <si>
    <t>Chức vụ</t>
  </si>
  <si>
    <t>Ưu đãi</t>
  </si>
  <si>
    <t>Trách nhiệm</t>
  </si>
  <si>
    <t>Tiền lương</t>
  </si>
  <si>
    <t>Phụ cấp lương</t>
  </si>
  <si>
    <t>Phúc lợi tập thể</t>
  </si>
  <si>
    <t xml:space="preserve">Phép </t>
  </si>
  <si>
    <t>Nước uống GV</t>
  </si>
  <si>
    <t>Các khoản đóng góp</t>
  </si>
  <si>
    <t>Bảo hiểm xã hội</t>
  </si>
  <si>
    <t>Bảo hiểm y tế</t>
  </si>
  <si>
    <t>Kinh phí công đoàn</t>
  </si>
  <si>
    <t xml:space="preserve">Bảo hiểm thất nghiệp </t>
  </si>
  <si>
    <t>Chi thanh toán dịch vụ CC</t>
  </si>
  <si>
    <t>Thanh toán tiền điện</t>
  </si>
  <si>
    <t>Thanh toán tiền nước sạch</t>
  </si>
  <si>
    <t>Thanh toán tiền VSMT</t>
  </si>
  <si>
    <t>Vật tư văn phòng</t>
  </si>
  <si>
    <t>Văn phòng phẩm</t>
  </si>
  <si>
    <t>Mua sắm CCDC</t>
  </si>
  <si>
    <t>TT.T truyền. LL</t>
  </si>
  <si>
    <t>CP điện thoại</t>
  </si>
  <si>
    <t>Sách báo, Tạp chí TV</t>
  </si>
  <si>
    <t>Mạng Iternet</t>
  </si>
  <si>
    <t>Hội nghị</t>
  </si>
  <si>
    <t>Thuê mướn khác PV hội nghị</t>
  </si>
  <si>
    <t>CP khác</t>
  </si>
  <si>
    <t>Công tác phí</t>
  </si>
  <si>
    <t>Tiền vé máy bay tàu xe</t>
  </si>
  <si>
    <t>PC công tác phí</t>
  </si>
  <si>
    <t>Tiền thuê phòng ngủ</t>
  </si>
  <si>
    <t>Khoán công tác phí</t>
  </si>
  <si>
    <t>Chi khác</t>
  </si>
  <si>
    <t>Chi SCTX TSCĐ</t>
  </si>
  <si>
    <t>Thiết bị tin học</t>
  </si>
  <si>
    <t>Sửa chữa máy phô tô</t>
  </si>
  <si>
    <t xml:space="preserve">: Đường điện cấp thoát nước </t>
  </si>
  <si>
    <t>Chi phí nghiệp vụ chuyên môn</t>
  </si>
  <si>
    <t xml:space="preserve">: Vật tư chuyên môn </t>
  </si>
  <si>
    <t>: Đồng phục thể dục</t>
  </si>
  <si>
    <t xml:space="preserve">: Chi khác </t>
  </si>
  <si>
    <t xml:space="preserve">: Trích lập quỹ khen thưởng </t>
  </si>
  <si>
    <t xml:space="preserve">Phụ cấp thêm giờ </t>
  </si>
  <si>
    <t>Các khoản thanh toán cho cá nhân</t>
  </si>
  <si>
    <t>Chi nhiệp vụ chuyên môn</t>
  </si>
  <si>
    <t xml:space="preserve">Đồng phục bảo vệ </t>
  </si>
  <si>
    <t>Chi phí thuê mướn</t>
  </si>
  <si>
    <t>Chương: 622</t>
  </si>
  <si>
    <t>: Khám bệnh định kỳ HS</t>
  </si>
  <si>
    <t xml:space="preserve"> Vật tư văn phòng khác </t>
  </si>
  <si>
    <t>Khoán CP điện thoại</t>
  </si>
  <si>
    <t>: Phí lệ phí</t>
  </si>
  <si>
    <t xml:space="preserve">Phụ cấp thu hút </t>
  </si>
  <si>
    <t xml:space="preserve">: Các tài sản và công trình hạ tầng cơ sở khác </t>
  </si>
  <si>
    <t>: Sách tài liệu, chế độ dùng cho công tác chuyên môn</t>
  </si>
  <si>
    <t>ĐV tính: Đồng</t>
  </si>
  <si>
    <t xml:space="preserve"> Trợ cấp phụ cấp khác</t>
  </si>
  <si>
    <t xml:space="preserve">Chi khác </t>
  </si>
  <si>
    <t xml:space="preserve">Thuê lao động trong nước </t>
  </si>
  <si>
    <t xml:space="preserve">Mua sắm tài sản vô hình </t>
  </si>
  <si>
    <t xml:space="preserve">Nguồn tự chủ </t>
  </si>
  <si>
    <t xml:space="preserve">Nguồn cải cách tiền lương </t>
  </si>
  <si>
    <t>Biểu số 4 - Ban hành kèm theo Thông tư số 90 ngày 28 tháng 9 năm 2018 của Bộ Tài chính</t>
  </si>
  <si>
    <t>Tổng số liệu báo cáo quyết toán</t>
  </si>
  <si>
    <t>Tổng số liệu quyết toán được duyệt</t>
  </si>
  <si>
    <t>Chênh lệch</t>
  </si>
  <si>
    <t xml:space="preserve">Số quyết toán chi tiết  từng đơn vị </t>
  </si>
  <si>
    <t>Phụ cấp khác</t>
  </si>
  <si>
    <t>Mua sắm công cụ, dụng cụ VP</t>
  </si>
  <si>
    <t>Tài sản và thiết bị chuyên dùng</t>
  </si>
  <si>
    <t>Phụ cấp thâm niên VK</t>
  </si>
  <si>
    <t>Chi tăng thu nhập theo cơ khoán, TC</t>
  </si>
  <si>
    <t xml:space="preserve">: Chi bảo hiểm tài sản và phương tiện </t>
  </si>
  <si>
    <t>Tiền công trả cho vị trí lao động TX 
theo HĐ</t>
  </si>
  <si>
    <t>Chi khắc phục hậu quả thiện tai, dịch
 bệnh</t>
  </si>
  <si>
    <t>Đơn vị: TRƯỜNG TIỂU HỌC AN LONG</t>
  </si>
  <si>
    <t xml:space="preserve"> Nguyễn Thị Kim Thiện </t>
  </si>
  <si>
    <t>Chi thuê mướn</t>
  </si>
  <si>
    <t xml:space="preserve"> Thuê lao động trong nước</t>
  </si>
  <si>
    <t xml:space="preserve"> thuê lao động trong nươc</t>
  </si>
  <si>
    <t>QUYẾT TOÁN THU - CHI NGÂN SÁCH NHÀ NƯỚC QUÝ 1 NĂM 2021</t>
  </si>
  <si>
    <t>QUYẾT TOÁN THU - CHI NGÂN SÁCH NHÀ NƯỚC QUÝ 2 NĂM 2021</t>
  </si>
  <si>
    <t>QUYẾT TOÁN THU - CHI NGÂN SÁCH NHÀ NƯỚC QUÝ 3 NĂM 2021</t>
  </si>
  <si>
    <t>QUYẾT TOÁN THU - CHI NGÂN SÁCH NHÀ NƯỚC QUÝ 4 NĂM 2021</t>
  </si>
  <si>
    <t>(Kèm theo Quyết định số 32/QĐ-PGDĐT ngày 07/01/2021 của UBND HUYỆN PHÚ GIÁO. )</t>
  </si>
  <si>
    <t xml:space="preserve">Lương hợp đồng </t>
  </si>
  <si>
    <t>Ngày 4  tháng 04 năm 2021</t>
  </si>
  <si>
    <t>Ngày 5  tháng 07 năm 2021</t>
  </si>
  <si>
    <t>Ngày 31 tháng 12 năm 2021</t>
  </si>
  <si>
    <t>Ngày 5  tháng 10 năm 2021</t>
  </si>
  <si>
    <t>Thưởng thường xuyên</t>
  </si>
  <si>
    <t xml:space="preserve">Thưởng thường xuyên </t>
  </si>
  <si>
    <t>Chi tiếp khách</t>
  </si>
  <si>
    <t>Mua sắm tài sản</t>
  </si>
  <si>
    <t>Tài sản và thiết bị văn phòng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</si>
</sst>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.00\ _đ_-;\-* #,##0.00\ _đ_-;_-* &quot;-&quot;??\ _đ_-;_-@_-"/>
    <numFmt numFmtId="171" formatCode="_-* #,##0\ _đ_-;\-* #,##0\ _đ_-;_-* &quot;-&quot;??\ _đ_-;_-@_-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%"/>
    <numFmt numFmtId="184" formatCode="0.000%"/>
    <numFmt numFmtId="185" formatCode="_-* #,##0.0\ _đ_-;\-* #,##0.0\ _đ_-;_-* &quot;-&quot;??\ _đ_-;_-@_-"/>
    <numFmt numFmtId="186" formatCode="_-* #,##0\ _₫_-;\-* #,##0\ _₫_-;_-* &quot;-&quot;??\ _₫_-;_-@_-"/>
  </numFmts>
  <fonts count="56">
    <font>
      <sz val="12"/>
      <name val="Times New Roman"/>
      <family val="0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u val="singleAccounting"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u val="singleAccounting"/>
      <sz val="10"/>
      <name val="Times New Roman"/>
      <family val="1"/>
    </font>
    <font>
      <sz val="10"/>
      <name val="Arial"/>
      <family val="2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165" fontId="6" fillId="32" borderId="10" xfId="42" applyNumberFormat="1" applyFont="1" applyFill="1" applyBorder="1" applyAlignment="1">
      <alignment horizontal="right" vertical="center" wrapText="1"/>
    </xf>
    <xf numFmtId="165" fontId="13" fillId="32" borderId="10" xfId="42" applyNumberFormat="1" applyFont="1" applyFill="1" applyBorder="1" applyAlignment="1">
      <alignment horizontal="right" vertical="center" wrapText="1"/>
    </xf>
    <xf numFmtId="165" fontId="12" fillId="32" borderId="10" xfId="0" applyNumberFormat="1" applyFont="1" applyFill="1" applyBorder="1" applyAlignment="1">
      <alignment horizontal="right" vertical="center" wrapText="1"/>
    </xf>
    <xf numFmtId="165" fontId="6" fillId="32" borderId="10" xfId="0" applyNumberFormat="1" applyFont="1" applyFill="1" applyBorder="1" applyAlignment="1">
      <alignment horizontal="right"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165" fontId="13" fillId="0" borderId="10" xfId="42" applyNumberFormat="1" applyFont="1" applyFill="1" applyBorder="1" applyAlignment="1">
      <alignment horizontal="right" vertical="center" wrapText="1"/>
    </xf>
    <xf numFmtId="0" fontId="6" fillId="0" borderId="10" xfId="42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0" fontId="5" fillId="32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3" fontId="11" fillId="33" borderId="10" xfId="0" applyNumberFormat="1" applyFont="1" applyFill="1" applyBorder="1" applyAlignment="1" applyProtection="1">
      <alignment horizontal="right" wrapText="1" shrinkToFit="1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71" fontId="1" fillId="32" borderId="10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right" vertical="center" wrapText="1"/>
    </xf>
    <xf numFmtId="171" fontId="14" fillId="0" borderId="10" xfId="42" applyNumberFormat="1" applyFont="1" applyFill="1" applyBorder="1" applyAlignment="1">
      <alignment horizontal="right"/>
    </xf>
    <xf numFmtId="171" fontId="14" fillId="0" borderId="10" xfId="42" applyNumberFormat="1" applyFont="1" applyBorder="1" applyAlignment="1">
      <alignment horizontal="right"/>
    </xf>
    <xf numFmtId="3" fontId="1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1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71" fontId="5" fillId="0" borderId="10" xfId="42" applyNumberFormat="1" applyFont="1" applyBorder="1" applyAlignment="1">
      <alignment horizontal="right"/>
    </xf>
    <xf numFmtId="165" fontId="18" fillId="32" borderId="10" xfId="42" applyNumberFormat="1" applyFont="1" applyFill="1" applyBorder="1" applyAlignment="1">
      <alignment horizontal="right" vertical="center" wrapText="1"/>
    </xf>
    <xf numFmtId="165" fontId="5" fillId="32" borderId="10" xfId="42" applyNumberFormat="1" applyFont="1" applyFill="1" applyBorder="1" applyAlignment="1">
      <alignment horizontal="right" vertical="center" wrapText="1"/>
    </xf>
    <xf numFmtId="165" fontId="17" fillId="32" borderId="10" xfId="0" applyNumberFormat="1" applyFont="1" applyFill="1" applyBorder="1" applyAlignment="1">
      <alignment horizontal="right" vertical="center" wrapText="1"/>
    </xf>
    <xf numFmtId="165" fontId="5" fillId="32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right" vertical="center" wrapText="1"/>
    </xf>
    <xf numFmtId="165" fontId="18" fillId="0" borderId="10" xfId="42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165" fontId="14" fillId="32" borderId="10" xfId="42" applyNumberFormat="1" applyFont="1" applyFill="1" applyBorder="1" applyAlignment="1">
      <alignment horizontal="right" vertical="center" wrapText="1"/>
    </xf>
    <xf numFmtId="165" fontId="9" fillId="32" borderId="10" xfId="42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14" fillId="32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14" fillId="32" borderId="10" xfId="0" applyFont="1" applyFill="1" applyBorder="1" applyAlignment="1">
      <alignment horizontal="left" vertical="center" wrapText="1"/>
    </xf>
    <xf numFmtId="165" fontId="18" fillId="0" borderId="10" xfId="0" applyNumberFormat="1" applyFont="1" applyFill="1" applyBorder="1" applyAlignment="1">
      <alignment horizontal="right" vertical="center" wrapText="1"/>
    </xf>
    <xf numFmtId="3" fontId="20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4" borderId="10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vertical="center" wrapText="1"/>
    </xf>
    <xf numFmtId="171" fontId="14" fillId="34" borderId="10" xfId="0" applyNumberFormat="1" applyFont="1" applyFill="1" applyBorder="1" applyAlignment="1">
      <alignment vertical="center" wrapText="1"/>
    </xf>
    <xf numFmtId="0" fontId="14" fillId="34" borderId="10" xfId="0" applyFont="1" applyFill="1" applyBorder="1" applyAlignment="1">
      <alignment vertical="center" wrapText="1"/>
    </xf>
    <xf numFmtId="0" fontId="6" fillId="34" borderId="0" xfId="0" applyFont="1" applyFill="1" applyAlignment="1">
      <alignment/>
    </xf>
    <xf numFmtId="171" fontId="14" fillId="34" borderId="13" xfId="0" applyNumberFormat="1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vertical="center" wrapText="1"/>
    </xf>
    <xf numFmtId="165" fontId="17" fillId="34" borderId="10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171" fontId="1" fillId="34" borderId="10" xfId="42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171" fontId="5" fillId="34" borderId="10" xfId="42" applyNumberFormat="1" applyFont="1" applyFill="1" applyBorder="1" applyAlignment="1">
      <alignment horizontal="right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3" fontId="2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21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0" xfId="0" applyFont="1" applyBorder="1" applyAlignment="1">
      <alignment wrapText="1"/>
    </xf>
    <xf numFmtId="3" fontId="2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171" fontId="5" fillId="35" borderId="10" xfId="42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/>
    </xf>
    <xf numFmtId="0" fontId="7" fillId="35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171" fontId="1" fillId="35" borderId="10" xfId="42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7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9" fillId="0" borderId="11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1">
      <selection activeCell="C133" sqref="C133"/>
    </sheetView>
  </sheetViews>
  <sheetFormatPr defaultColWidth="9.00390625" defaultRowHeight="15.75"/>
  <cols>
    <col min="1" max="1" width="5.00390625" style="3" customWidth="1"/>
    <col min="2" max="2" width="25.25390625" style="2" customWidth="1"/>
    <col min="3" max="3" width="14.375" style="44" customWidth="1"/>
    <col min="4" max="4" width="14.25390625" style="44" customWidth="1"/>
    <col min="5" max="5" width="11.125" style="3" customWidth="1"/>
    <col min="6" max="6" width="12.00390625" style="3" customWidth="1"/>
    <col min="7" max="16384" width="9.00390625" style="3" customWidth="1"/>
  </cols>
  <sheetData>
    <row r="1" spans="1:6" ht="17.25" customHeight="1">
      <c r="A1" s="84" t="s">
        <v>101</v>
      </c>
      <c r="B1" s="84"/>
      <c r="C1" s="84"/>
      <c r="D1" s="84"/>
      <c r="E1" s="84"/>
      <c r="F1" s="84"/>
    </row>
    <row r="2" spans="1:6" ht="17.25" customHeight="1">
      <c r="A2" s="85" t="s">
        <v>114</v>
      </c>
      <c r="B2" s="85"/>
      <c r="C2" s="85"/>
      <c r="D2" s="85"/>
      <c r="E2" s="85"/>
      <c r="F2" s="85"/>
    </row>
    <row r="3" spans="1:6" ht="17.25" customHeight="1">
      <c r="A3" s="85" t="s">
        <v>86</v>
      </c>
      <c r="B3" s="85"/>
      <c r="C3" s="85"/>
      <c r="D3" s="85"/>
      <c r="E3" s="85"/>
      <c r="F3" s="85"/>
    </row>
    <row r="4" spans="1:6" ht="17.25" customHeight="1">
      <c r="A4" s="86" t="s">
        <v>119</v>
      </c>
      <c r="B4" s="86"/>
      <c r="C4" s="86"/>
      <c r="D4" s="86"/>
      <c r="E4" s="86"/>
      <c r="F4" s="86"/>
    </row>
    <row r="5" spans="1:6" ht="17.25" customHeight="1">
      <c r="A5" s="84" t="s">
        <v>123</v>
      </c>
      <c r="B5" s="84"/>
      <c r="C5" s="84"/>
      <c r="D5" s="84"/>
      <c r="E5" s="84"/>
      <c r="F5" s="84"/>
    </row>
    <row r="6" spans="1:6" ht="17.25" customHeight="1">
      <c r="A6" s="87" t="s">
        <v>25</v>
      </c>
      <c r="B6" s="87"/>
      <c r="C6" s="87"/>
      <c r="D6" s="87"/>
      <c r="E6" s="87"/>
      <c r="F6" s="87"/>
    </row>
    <row r="7" spans="1:6" ht="17.25" customHeight="1">
      <c r="A7" s="91" t="s">
        <v>94</v>
      </c>
      <c r="B7" s="91"/>
      <c r="C7" s="91"/>
      <c r="D7" s="91"/>
      <c r="E7" s="91"/>
      <c r="F7" s="91"/>
    </row>
    <row r="8" spans="1:6" ht="17.25" customHeight="1">
      <c r="A8" s="92" t="s">
        <v>4</v>
      </c>
      <c r="B8" s="93" t="s">
        <v>5</v>
      </c>
      <c r="C8" s="93" t="s">
        <v>102</v>
      </c>
      <c r="D8" s="93" t="s">
        <v>103</v>
      </c>
      <c r="E8" s="94" t="s">
        <v>104</v>
      </c>
      <c r="F8" s="92" t="s">
        <v>105</v>
      </c>
    </row>
    <row r="9" spans="1:6" ht="36" customHeight="1">
      <c r="A9" s="92"/>
      <c r="B9" s="93"/>
      <c r="C9" s="93"/>
      <c r="D9" s="93"/>
      <c r="E9" s="95"/>
      <c r="F9" s="92"/>
    </row>
    <row r="10" spans="1:6" ht="17.25" customHeight="1">
      <c r="A10" s="9" t="s">
        <v>1</v>
      </c>
      <c r="B10" s="19" t="s">
        <v>27</v>
      </c>
      <c r="C10" s="32"/>
      <c r="D10" s="32"/>
      <c r="E10" s="9"/>
      <c r="F10" s="9"/>
    </row>
    <row r="11" spans="1:6" ht="31.5" customHeight="1" hidden="1">
      <c r="A11" s="9" t="s">
        <v>0</v>
      </c>
      <c r="B11" s="19" t="s">
        <v>28</v>
      </c>
      <c r="C11" s="32"/>
      <c r="D11" s="32"/>
      <c r="E11" s="9"/>
      <c r="F11" s="9"/>
    </row>
    <row r="12" spans="1:6" ht="31.5" customHeight="1" hidden="1">
      <c r="A12" s="9">
        <v>1</v>
      </c>
      <c r="B12" s="19" t="s">
        <v>10</v>
      </c>
      <c r="C12" s="32"/>
      <c r="D12" s="32"/>
      <c r="E12" s="9"/>
      <c r="F12" s="9"/>
    </row>
    <row r="13" spans="1:6" ht="31.5" customHeight="1" hidden="1">
      <c r="A13" s="9">
        <v>1.1</v>
      </c>
      <c r="B13" s="19" t="s">
        <v>11</v>
      </c>
      <c r="C13" s="32"/>
      <c r="D13" s="32"/>
      <c r="E13" s="9"/>
      <c r="F13" s="9"/>
    </row>
    <row r="14" spans="1:6" ht="31.5" customHeight="1" hidden="1">
      <c r="A14" s="9">
        <v>1</v>
      </c>
      <c r="B14" s="19" t="s">
        <v>12</v>
      </c>
      <c r="C14" s="32"/>
      <c r="D14" s="32"/>
      <c r="E14" s="9"/>
      <c r="F14" s="9"/>
    </row>
    <row r="15" spans="1:6" ht="31.5" customHeight="1" hidden="1">
      <c r="A15" s="9"/>
      <c r="B15" s="19" t="s">
        <v>13</v>
      </c>
      <c r="C15" s="32"/>
      <c r="D15" s="32"/>
      <c r="E15" s="9"/>
      <c r="F15" s="9"/>
    </row>
    <row r="16" spans="1:6" ht="31.5" customHeight="1" hidden="1">
      <c r="A16" s="9"/>
      <c r="B16" s="19" t="s">
        <v>29</v>
      </c>
      <c r="C16" s="32"/>
      <c r="D16" s="32"/>
      <c r="E16" s="9"/>
      <c r="F16" s="9"/>
    </row>
    <row r="17" spans="1:6" ht="31.5" customHeight="1" hidden="1">
      <c r="A17" s="9">
        <v>1.2</v>
      </c>
      <c r="B17" s="19" t="s">
        <v>14</v>
      </c>
      <c r="C17" s="32"/>
      <c r="D17" s="32"/>
      <c r="E17" s="9"/>
      <c r="F17" s="9"/>
    </row>
    <row r="18" spans="1:6" ht="31.5" customHeight="1" hidden="1">
      <c r="A18" s="9"/>
      <c r="B18" s="19" t="s">
        <v>15</v>
      </c>
      <c r="C18" s="32"/>
      <c r="D18" s="32"/>
      <c r="E18" s="9"/>
      <c r="F18" s="9"/>
    </row>
    <row r="19" spans="1:6" ht="31.5" customHeight="1" hidden="1">
      <c r="A19" s="9"/>
      <c r="B19" s="19" t="s">
        <v>16</v>
      </c>
      <c r="C19" s="32"/>
      <c r="D19" s="32"/>
      <c r="E19" s="9"/>
      <c r="F19" s="9"/>
    </row>
    <row r="20" spans="1:6" ht="31.5" customHeight="1" hidden="1">
      <c r="A20" s="9"/>
      <c r="B20" s="19" t="s">
        <v>29</v>
      </c>
      <c r="C20" s="32"/>
      <c r="D20" s="32"/>
      <c r="E20" s="9"/>
      <c r="F20" s="9"/>
    </row>
    <row r="21" spans="1:6" ht="31.5" customHeight="1" hidden="1">
      <c r="A21" s="9">
        <v>2</v>
      </c>
      <c r="B21" s="19" t="s">
        <v>30</v>
      </c>
      <c r="C21" s="32"/>
      <c r="D21" s="32"/>
      <c r="E21" s="9"/>
      <c r="F21" s="9"/>
    </row>
    <row r="22" spans="1:6" ht="31.5" customHeight="1" hidden="1">
      <c r="A22" s="9">
        <v>3</v>
      </c>
      <c r="B22" s="19" t="s">
        <v>31</v>
      </c>
      <c r="C22" s="32"/>
      <c r="D22" s="32"/>
      <c r="E22" s="9"/>
      <c r="F22" s="9"/>
    </row>
    <row r="23" spans="1:6" ht="31.5" customHeight="1" hidden="1">
      <c r="A23" s="9" t="s">
        <v>3</v>
      </c>
      <c r="B23" s="19" t="s">
        <v>32</v>
      </c>
      <c r="C23" s="32"/>
      <c r="D23" s="32"/>
      <c r="E23" s="9"/>
      <c r="F23" s="9"/>
    </row>
    <row r="24" spans="1:6" ht="31.5" customHeight="1" hidden="1">
      <c r="A24" s="9">
        <v>1</v>
      </c>
      <c r="B24" s="19" t="s">
        <v>17</v>
      </c>
      <c r="C24" s="32"/>
      <c r="D24" s="32"/>
      <c r="E24" s="9"/>
      <c r="F24" s="9"/>
    </row>
    <row r="25" spans="1:6" ht="31.5" customHeight="1" hidden="1">
      <c r="A25" s="9">
        <v>1.1</v>
      </c>
      <c r="B25" s="19" t="s">
        <v>18</v>
      </c>
      <c r="C25" s="32"/>
      <c r="D25" s="32"/>
      <c r="E25" s="9"/>
      <c r="F25" s="9"/>
    </row>
    <row r="26" spans="1:6" ht="31.5" customHeight="1" hidden="1">
      <c r="A26" s="9" t="s">
        <v>19</v>
      </c>
      <c r="B26" s="19" t="s">
        <v>20</v>
      </c>
      <c r="C26" s="32"/>
      <c r="D26" s="32"/>
      <c r="E26" s="9"/>
      <c r="F26" s="9"/>
    </row>
    <row r="27" spans="1:6" ht="31.5" customHeight="1" hidden="1">
      <c r="A27" s="9" t="s">
        <v>21</v>
      </c>
      <c r="B27" s="19" t="s">
        <v>9</v>
      </c>
      <c r="C27" s="32"/>
      <c r="D27" s="32"/>
      <c r="E27" s="9"/>
      <c r="F27" s="9"/>
    </row>
    <row r="28" spans="1:6" ht="31.5" customHeight="1" hidden="1">
      <c r="A28" s="9">
        <v>1.2</v>
      </c>
      <c r="B28" s="19" t="s">
        <v>7</v>
      </c>
      <c r="C28" s="32"/>
      <c r="D28" s="32"/>
      <c r="E28" s="9"/>
      <c r="F28" s="9"/>
    </row>
    <row r="29" spans="1:6" ht="31.5" customHeight="1" hidden="1">
      <c r="A29" s="9" t="s">
        <v>19</v>
      </c>
      <c r="B29" s="19" t="s">
        <v>22</v>
      </c>
      <c r="C29" s="32"/>
      <c r="D29" s="32"/>
      <c r="E29" s="9"/>
      <c r="F29" s="9"/>
    </row>
    <row r="30" spans="1:6" ht="31.5" customHeight="1" hidden="1">
      <c r="A30" s="9" t="s">
        <v>21</v>
      </c>
      <c r="B30" s="19" t="s">
        <v>8</v>
      </c>
      <c r="C30" s="32"/>
      <c r="D30" s="32"/>
      <c r="E30" s="9"/>
      <c r="F30" s="9"/>
    </row>
    <row r="31" spans="1:6" ht="31.5" customHeight="1" hidden="1">
      <c r="A31" s="9">
        <v>2</v>
      </c>
      <c r="B31" s="19" t="s">
        <v>33</v>
      </c>
      <c r="C31" s="32"/>
      <c r="D31" s="32"/>
      <c r="E31" s="9"/>
      <c r="F31" s="9"/>
    </row>
    <row r="32" spans="1:6" ht="31.5" customHeight="1" hidden="1">
      <c r="A32" s="9">
        <v>3</v>
      </c>
      <c r="B32" s="19" t="s">
        <v>34</v>
      </c>
      <c r="C32" s="32"/>
      <c r="D32" s="32"/>
      <c r="E32" s="9"/>
      <c r="F32" s="9"/>
    </row>
    <row r="33" spans="1:6" ht="31.5" customHeight="1" hidden="1">
      <c r="A33" s="9" t="s">
        <v>35</v>
      </c>
      <c r="B33" s="19" t="s">
        <v>36</v>
      </c>
      <c r="C33" s="32"/>
      <c r="D33" s="32"/>
      <c r="E33" s="9"/>
      <c r="F33" s="9"/>
    </row>
    <row r="34" spans="1:6" ht="31.5" customHeight="1" hidden="1">
      <c r="A34" s="9">
        <v>1</v>
      </c>
      <c r="B34" s="19" t="s">
        <v>23</v>
      </c>
      <c r="C34" s="32"/>
      <c r="D34" s="32"/>
      <c r="E34" s="9"/>
      <c r="F34" s="9"/>
    </row>
    <row r="35" spans="1:6" ht="31.5" customHeight="1" hidden="1">
      <c r="A35" s="9">
        <v>1.1</v>
      </c>
      <c r="B35" s="19" t="s">
        <v>11</v>
      </c>
      <c r="C35" s="32"/>
      <c r="D35" s="32"/>
      <c r="E35" s="9"/>
      <c r="F35" s="9"/>
    </row>
    <row r="36" spans="1:6" ht="31.5" customHeight="1" hidden="1">
      <c r="A36" s="9"/>
      <c r="B36" s="19" t="s">
        <v>12</v>
      </c>
      <c r="C36" s="32"/>
      <c r="D36" s="32"/>
      <c r="E36" s="9"/>
      <c r="F36" s="9"/>
    </row>
    <row r="37" spans="1:6" ht="31.5" customHeight="1" hidden="1">
      <c r="A37" s="9"/>
      <c r="B37" s="19" t="s">
        <v>13</v>
      </c>
      <c r="C37" s="32"/>
      <c r="D37" s="32"/>
      <c r="E37" s="9"/>
      <c r="F37" s="9"/>
    </row>
    <row r="38" spans="1:6" ht="31.5" customHeight="1" hidden="1">
      <c r="A38" s="9"/>
      <c r="B38" s="19" t="s">
        <v>24</v>
      </c>
      <c r="C38" s="32"/>
      <c r="D38" s="32"/>
      <c r="E38" s="9"/>
      <c r="F38" s="9"/>
    </row>
    <row r="39" spans="1:6" ht="31.5" customHeight="1" hidden="1">
      <c r="A39" s="9">
        <v>1.2</v>
      </c>
      <c r="B39" s="19" t="s">
        <v>14</v>
      </c>
      <c r="C39" s="32"/>
      <c r="D39" s="32"/>
      <c r="E39" s="9"/>
      <c r="F39" s="9"/>
    </row>
    <row r="40" spans="1:6" ht="31.5" customHeight="1" hidden="1">
      <c r="A40" s="9"/>
      <c r="B40" s="19" t="s">
        <v>15</v>
      </c>
      <c r="C40" s="32"/>
      <c r="D40" s="32"/>
      <c r="E40" s="9"/>
      <c r="F40" s="9"/>
    </row>
    <row r="41" spans="1:6" ht="31.5" customHeight="1" hidden="1">
      <c r="A41" s="9"/>
      <c r="B41" s="19" t="s">
        <v>16</v>
      </c>
      <c r="C41" s="32"/>
      <c r="D41" s="32"/>
      <c r="E41" s="9"/>
      <c r="F41" s="9"/>
    </row>
    <row r="42" spans="1:6" ht="31.5" customHeight="1" hidden="1">
      <c r="A42" s="9"/>
      <c r="B42" s="19" t="s">
        <v>24</v>
      </c>
      <c r="C42" s="32"/>
      <c r="D42" s="32"/>
      <c r="E42" s="9"/>
      <c r="F42" s="9"/>
    </row>
    <row r="43" spans="1:6" ht="31.5" customHeight="1" hidden="1">
      <c r="A43" s="9">
        <v>2</v>
      </c>
      <c r="B43" s="19" t="s">
        <v>33</v>
      </c>
      <c r="C43" s="32"/>
      <c r="D43" s="32"/>
      <c r="E43" s="9"/>
      <c r="F43" s="9"/>
    </row>
    <row r="44" spans="1:6" ht="31.5" customHeight="1" hidden="1">
      <c r="A44" s="9">
        <v>3</v>
      </c>
      <c r="B44" s="19" t="s">
        <v>34</v>
      </c>
      <c r="C44" s="32"/>
      <c r="D44" s="32"/>
      <c r="E44" s="9"/>
      <c r="F44" s="9"/>
    </row>
    <row r="45" spans="1:6" ht="21" customHeight="1">
      <c r="A45" s="9" t="s">
        <v>2</v>
      </c>
      <c r="B45" s="19" t="s">
        <v>6</v>
      </c>
      <c r="C45" s="31">
        <f>C46+C112+C126</f>
        <v>901270824</v>
      </c>
      <c r="D45" s="31">
        <f>D46+D112+D126</f>
        <v>901270824</v>
      </c>
      <c r="E45" s="31">
        <f>E46+E112+E126</f>
        <v>0</v>
      </c>
      <c r="F45" s="31">
        <f>F46+F112+F126</f>
        <v>0</v>
      </c>
    </row>
    <row r="46" spans="1:6" s="58" customFormat="1" ht="21" customHeight="1">
      <c r="A46" s="54">
        <v>1.1</v>
      </c>
      <c r="B46" s="55" t="s">
        <v>99</v>
      </c>
      <c r="C46" s="56">
        <f>C47+C52+C57+C61+C66+C68+C72+C76+C81+C84+C90+C93+C99+C104+C106</f>
        <v>674750724</v>
      </c>
      <c r="D46" s="56">
        <f>D47+D52+D57+D61+D66+D68+D72+D76+D81+D84+D90+D93+D99+D104+D106</f>
        <v>674750724</v>
      </c>
      <c r="E46" s="56">
        <f>E47+E52+E57+E61+E66+E68+E72+E76+E81+E84+E90+E93+E99+E104+E106</f>
        <v>0</v>
      </c>
      <c r="F46" s="57"/>
    </row>
    <row r="47" spans="1:6" ht="21" customHeight="1">
      <c r="A47" s="4">
        <v>6000</v>
      </c>
      <c r="B47" s="20" t="s">
        <v>42</v>
      </c>
      <c r="C47" s="33">
        <f>SUM(C48:C49)</f>
        <v>342165740</v>
      </c>
      <c r="D47" s="34">
        <f>SUM(D48:D49)</f>
        <v>342165740</v>
      </c>
      <c r="E47" s="9"/>
      <c r="F47" s="9"/>
    </row>
    <row r="48" spans="1:6" ht="21" customHeight="1">
      <c r="A48" s="5">
        <v>6001</v>
      </c>
      <c r="B48" s="1" t="s">
        <v>37</v>
      </c>
      <c r="C48" s="35">
        <v>260096755</v>
      </c>
      <c r="D48" s="36">
        <f>C48</f>
        <v>260096755</v>
      </c>
      <c r="E48" s="9"/>
      <c r="F48" s="9"/>
    </row>
    <row r="49" spans="1:6" ht="21" customHeight="1">
      <c r="A49" s="5">
        <v>6051</v>
      </c>
      <c r="B49" s="1" t="s">
        <v>124</v>
      </c>
      <c r="C49" s="35">
        <v>82068985</v>
      </c>
      <c r="D49" s="36">
        <f>C49</f>
        <v>82068985</v>
      </c>
      <c r="E49" s="9"/>
      <c r="F49" s="9"/>
    </row>
    <row r="50" spans="1:6" ht="27" customHeight="1" hidden="1">
      <c r="A50" s="71">
        <v>6050</v>
      </c>
      <c r="B50" s="74" t="s">
        <v>112</v>
      </c>
      <c r="C50" s="72"/>
      <c r="D50" s="73"/>
      <c r="E50" s="70"/>
      <c r="F50" s="70"/>
    </row>
    <row r="51" spans="1:6" ht="29.25" customHeight="1" hidden="1">
      <c r="A51" s="5">
        <v>6051</v>
      </c>
      <c r="B51" s="22" t="s">
        <v>112</v>
      </c>
      <c r="C51" s="35"/>
      <c r="D51" s="36"/>
      <c r="E51" s="9"/>
      <c r="F51" s="9"/>
    </row>
    <row r="52" spans="1:6" ht="21" customHeight="1">
      <c r="A52" s="4">
        <v>6100</v>
      </c>
      <c r="B52" s="20" t="s">
        <v>43</v>
      </c>
      <c r="C52" s="34">
        <f>SUM(C53:C56)</f>
        <v>170439073</v>
      </c>
      <c r="D52" s="34">
        <f>SUM(D53:D56)</f>
        <v>170439073</v>
      </c>
      <c r="E52" s="9"/>
      <c r="F52" s="9"/>
    </row>
    <row r="53" spans="1:6" ht="21" customHeight="1">
      <c r="A53" s="5">
        <v>6101</v>
      </c>
      <c r="B53" s="1" t="s">
        <v>39</v>
      </c>
      <c r="C53" s="37">
        <v>7317680</v>
      </c>
      <c r="D53" s="36">
        <f>C53</f>
        <v>7317680</v>
      </c>
      <c r="E53" s="9"/>
      <c r="F53" s="9"/>
    </row>
    <row r="54" spans="1:6" ht="21" customHeight="1">
      <c r="A54" s="5">
        <v>6112</v>
      </c>
      <c r="B54" s="1" t="s">
        <v>40</v>
      </c>
      <c r="C54" s="37">
        <v>99588526</v>
      </c>
      <c r="D54" s="36">
        <f>C54</f>
        <v>99588526</v>
      </c>
      <c r="E54" s="9"/>
      <c r="F54" s="9"/>
    </row>
    <row r="55" spans="1:6" ht="21" customHeight="1">
      <c r="A55" s="5">
        <v>6113</v>
      </c>
      <c r="B55" s="1" t="s">
        <v>41</v>
      </c>
      <c r="C55" s="37">
        <v>726000</v>
      </c>
      <c r="D55" s="36">
        <f>C55</f>
        <v>726000</v>
      </c>
      <c r="E55" s="9"/>
      <c r="F55" s="9"/>
    </row>
    <row r="56" spans="1:6" ht="21" customHeight="1">
      <c r="A56" s="5">
        <v>6115</v>
      </c>
      <c r="B56" s="1" t="s">
        <v>109</v>
      </c>
      <c r="C56" s="37">
        <v>62806867</v>
      </c>
      <c r="D56" s="36">
        <f>C56</f>
        <v>62806867</v>
      </c>
      <c r="E56" s="9"/>
      <c r="F56" s="9"/>
    </row>
    <row r="57" spans="1:6" ht="21" customHeight="1" hidden="1">
      <c r="A57" s="4">
        <v>6250</v>
      </c>
      <c r="B57" s="20" t="s">
        <v>44</v>
      </c>
      <c r="C57" s="34">
        <f>SUM(C58:C60)</f>
        <v>0</v>
      </c>
      <c r="D57" s="34">
        <f>SUM(D58:D60)</f>
        <v>0</v>
      </c>
      <c r="E57" s="9"/>
      <c r="F57" s="9"/>
    </row>
    <row r="58" spans="1:6" ht="21" customHeight="1" hidden="1">
      <c r="A58" s="6">
        <v>6253</v>
      </c>
      <c r="B58" s="21" t="s">
        <v>45</v>
      </c>
      <c r="C58" s="37">
        <v>0</v>
      </c>
      <c r="D58" s="37">
        <v>0</v>
      </c>
      <c r="E58" s="9"/>
      <c r="F58" s="9"/>
    </row>
    <row r="59" spans="1:6" ht="21" customHeight="1" hidden="1">
      <c r="A59" s="5">
        <v>6257</v>
      </c>
      <c r="B59" s="1" t="s">
        <v>46</v>
      </c>
      <c r="C59" s="37"/>
      <c r="D59" s="37"/>
      <c r="E59" s="9"/>
      <c r="F59" s="9"/>
    </row>
    <row r="60" spans="1:6" ht="21" customHeight="1" hidden="1">
      <c r="A60" s="17">
        <v>6256</v>
      </c>
      <c r="B60" s="1" t="s">
        <v>87</v>
      </c>
      <c r="C60" s="37">
        <v>0</v>
      </c>
      <c r="D60" s="37">
        <v>0</v>
      </c>
      <c r="E60" s="9"/>
      <c r="F60" s="9"/>
    </row>
    <row r="61" spans="1:6" ht="21" customHeight="1">
      <c r="A61" s="4">
        <v>6300</v>
      </c>
      <c r="B61" s="20" t="s">
        <v>47</v>
      </c>
      <c r="C61" s="34">
        <f>SUM(C62:C65)</f>
        <v>92681348</v>
      </c>
      <c r="D61" s="34">
        <f>SUM(D62:D65)</f>
        <v>92681348</v>
      </c>
      <c r="E61" s="9"/>
      <c r="F61" s="9"/>
    </row>
    <row r="62" spans="1:6" ht="21" customHeight="1">
      <c r="A62" s="5">
        <v>6301</v>
      </c>
      <c r="B62" s="1" t="s">
        <v>48</v>
      </c>
      <c r="C62" s="37">
        <v>66526331</v>
      </c>
      <c r="D62" s="36">
        <f>C62</f>
        <v>66526331</v>
      </c>
      <c r="E62" s="9"/>
      <c r="F62" s="9"/>
    </row>
    <row r="63" spans="1:6" ht="21" customHeight="1">
      <c r="A63" s="5">
        <v>6302</v>
      </c>
      <c r="B63" s="1" t="s">
        <v>49</v>
      </c>
      <c r="C63" s="37">
        <v>13198261</v>
      </c>
      <c r="D63" s="36">
        <f>C63</f>
        <v>13198261</v>
      </c>
      <c r="E63" s="9"/>
      <c r="F63" s="9"/>
    </row>
    <row r="64" spans="1:6" ht="21" customHeight="1">
      <c r="A64" s="5">
        <v>6303</v>
      </c>
      <c r="B64" s="1" t="s">
        <v>50</v>
      </c>
      <c r="C64" s="37">
        <v>8798842</v>
      </c>
      <c r="D64" s="36">
        <f>C64</f>
        <v>8798842</v>
      </c>
      <c r="E64" s="9"/>
      <c r="F64" s="9"/>
    </row>
    <row r="65" spans="1:6" ht="21" customHeight="1">
      <c r="A65" s="5">
        <v>6304</v>
      </c>
      <c r="B65" s="1" t="s">
        <v>51</v>
      </c>
      <c r="C65" s="37">
        <v>4157914</v>
      </c>
      <c r="D65" s="36">
        <f>C65</f>
        <v>4157914</v>
      </c>
      <c r="E65" s="9"/>
      <c r="F65" s="9"/>
    </row>
    <row r="66" spans="1:6" s="58" customFormat="1" ht="21" customHeight="1" hidden="1">
      <c r="A66" s="63">
        <v>6400</v>
      </c>
      <c r="B66" s="64" t="s">
        <v>82</v>
      </c>
      <c r="C66" s="65">
        <f>C67</f>
        <v>0</v>
      </c>
      <c r="D66" s="65">
        <f>D67</f>
        <v>0</v>
      </c>
      <c r="E66" s="66"/>
      <c r="F66" s="66"/>
    </row>
    <row r="67" spans="1:6" s="58" customFormat="1" ht="21" customHeight="1" hidden="1">
      <c r="A67" s="67">
        <v>6404</v>
      </c>
      <c r="B67" s="68" t="s">
        <v>110</v>
      </c>
      <c r="C67" s="69"/>
      <c r="D67" s="69">
        <f>C67</f>
        <v>0</v>
      </c>
      <c r="E67" s="66"/>
      <c r="F67" s="66"/>
    </row>
    <row r="68" spans="1:6" ht="21" customHeight="1">
      <c r="A68" s="4">
        <v>6500</v>
      </c>
      <c r="B68" s="20" t="s">
        <v>52</v>
      </c>
      <c r="C68" s="38">
        <f>SUM(C69:C71)</f>
        <v>11725614</v>
      </c>
      <c r="D68" s="38">
        <f>SUM(D69:D71)</f>
        <v>11725614</v>
      </c>
      <c r="E68" s="12">
        <f>SUM(E69:E71)</f>
        <v>0</v>
      </c>
      <c r="F68" s="9"/>
    </row>
    <row r="69" spans="1:6" ht="21" customHeight="1">
      <c r="A69" s="5">
        <v>6501</v>
      </c>
      <c r="B69" s="1" t="s">
        <v>53</v>
      </c>
      <c r="C69" s="39">
        <v>11725614</v>
      </c>
      <c r="D69" s="36">
        <f>C69</f>
        <v>11725614</v>
      </c>
      <c r="E69" s="11"/>
      <c r="F69" s="9"/>
    </row>
    <row r="70" spans="1:6" ht="21" customHeight="1">
      <c r="A70" s="5">
        <v>6502</v>
      </c>
      <c r="B70" s="1" t="s">
        <v>54</v>
      </c>
      <c r="C70" s="39">
        <v>0</v>
      </c>
      <c r="D70" s="36">
        <f>C70</f>
        <v>0</v>
      </c>
      <c r="E70" s="11"/>
      <c r="F70" s="9"/>
    </row>
    <row r="71" spans="1:6" ht="21" customHeight="1" hidden="1">
      <c r="A71" s="5">
        <v>6504</v>
      </c>
      <c r="B71" s="1" t="s">
        <v>55</v>
      </c>
      <c r="C71" s="39"/>
      <c r="D71" s="39">
        <f>C71</f>
        <v>0</v>
      </c>
      <c r="E71" s="9"/>
      <c r="F71" s="9"/>
    </row>
    <row r="72" spans="1:6" ht="21" customHeight="1">
      <c r="A72" s="4">
        <v>6550</v>
      </c>
      <c r="B72" s="20" t="s">
        <v>56</v>
      </c>
      <c r="C72" s="38">
        <f>SUM(C73:C75)</f>
        <v>17012000</v>
      </c>
      <c r="D72" s="38">
        <f>SUM(D73:D75)</f>
        <v>17012000</v>
      </c>
      <c r="E72" s="12">
        <f>SUM(E73:E75)</f>
        <v>0</v>
      </c>
      <c r="F72" s="9"/>
    </row>
    <row r="73" spans="1:6" ht="21" customHeight="1">
      <c r="A73" s="5">
        <v>6551</v>
      </c>
      <c r="B73" s="1" t="s">
        <v>57</v>
      </c>
      <c r="C73" s="39">
        <v>10972000</v>
      </c>
      <c r="D73" s="36">
        <f>C73</f>
        <v>10972000</v>
      </c>
      <c r="E73" s="26"/>
      <c r="F73" s="9"/>
    </row>
    <row r="74" spans="1:6" ht="21" customHeight="1">
      <c r="A74" s="5">
        <v>6552</v>
      </c>
      <c r="B74" s="1" t="s">
        <v>58</v>
      </c>
      <c r="C74" s="39"/>
      <c r="D74" s="36">
        <f>C74</f>
        <v>0</v>
      </c>
      <c r="E74" s="26"/>
      <c r="F74" s="9"/>
    </row>
    <row r="75" spans="1:6" ht="21.75" customHeight="1">
      <c r="A75" s="5">
        <v>6559</v>
      </c>
      <c r="B75" s="1" t="s">
        <v>88</v>
      </c>
      <c r="C75" s="39">
        <v>6040000</v>
      </c>
      <c r="D75" s="36">
        <f>C75</f>
        <v>6040000</v>
      </c>
      <c r="E75" s="26"/>
      <c r="F75" s="9"/>
    </row>
    <row r="76" spans="1:6" ht="21" customHeight="1">
      <c r="A76" s="4">
        <v>6600</v>
      </c>
      <c r="B76" s="20" t="s">
        <v>59</v>
      </c>
      <c r="C76" s="38">
        <f>SUM(C77:C80)</f>
        <v>7237049</v>
      </c>
      <c r="D76" s="38">
        <f>SUM(D77:D80)</f>
        <v>7237049</v>
      </c>
      <c r="E76" s="12">
        <f>SUM(E77:E80)</f>
        <v>0</v>
      </c>
      <c r="F76" s="9"/>
    </row>
    <row r="77" spans="1:6" ht="21" customHeight="1">
      <c r="A77" s="5">
        <v>6601</v>
      </c>
      <c r="B77" s="1" t="s">
        <v>60</v>
      </c>
      <c r="C77" s="39">
        <v>1029449</v>
      </c>
      <c r="D77" s="36">
        <f aca="true" t="shared" si="0" ref="D77:D83">C77</f>
        <v>1029449</v>
      </c>
      <c r="E77" s="11"/>
      <c r="F77" s="9"/>
    </row>
    <row r="78" spans="1:6" ht="21" customHeight="1">
      <c r="A78" s="5">
        <v>6605</v>
      </c>
      <c r="B78" s="1" t="s">
        <v>62</v>
      </c>
      <c r="C78" s="39">
        <v>4857600</v>
      </c>
      <c r="D78" s="36">
        <f t="shared" si="0"/>
        <v>4857600</v>
      </c>
      <c r="E78" s="11"/>
      <c r="F78" s="9"/>
    </row>
    <row r="79" spans="1:6" ht="21" customHeight="1">
      <c r="A79" s="5">
        <v>6608</v>
      </c>
      <c r="B79" s="1" t="s">
        <v>61</v>
      </c>
      <c r="C79" s="39">
        <v>0</v>
      </c>
      <c r="D79" s="36">
        <f t="shared" si="0"/>
        <v>0</v>
      </c>
      <c r="E79" s="11"/>
      <c r="F79" s="9"/>
    </row>
    <row r="80" spans="1:6" ht="21" customHeight="1">
      <c r="A80" s="5">
        <v>6618</v>
      </c>
      <c r="B80" s="1" t="s">
        <v>89</v>
      </c>
      <c r="C80" s="39">
        <v>1350000</v>
      </c>
      <c r="D80" s="36">
        <f t="shared" si="0"/>
        <v>1350000</v>
      </c>
      <c r="E80" s="11"/>
      <c r="F80" s="9"/>
    </row>
    <row r="81" spans="1:6" ht="21" customHeight="1" hidden="1">
      <c r="A81" s="4">
        <v>6650</v>
      </c>
      <c r="B81" s="20" t="s">
        <v>63</v>
      </c>
      <c r="C81" s="38">
        <f>SUM(C82:C83)</f>
        <v>0</v>
      </c>
      <c r="D81" s="53">
        <f t="shared" si="0"/>
        <v>0</v>
      </c>
      <c r="E81" s="5"/>
      <c r="F81" s="5"/>
    </row>
    <row r="82" spans="1:6" ht="21" customHeight="1" hidden="1">
      <c r="A82" s="5">
        <v>6657</v>
      </c>
      <c r="B82" s="1" t="s">
        <v>64</v>
      </c>
      <c r="C82" s="39"/>
      <c r="D82" s="39">
        <f t="shared" si="0"/>
        <v>0</v>
      </c>
      <c r="E82" s="5"/>
      <c r="F82" s="5"/>
    </row>
    <row r="83" spans="1:6" ht="21" customHeight="1" hidden="1">
      <c r="A83" s="5">
        <v>6699</v>
      </c>
      <c r="B83" s="1" t="s">
        <v>65</v>
      </c>
      <c r="C83" s="39"/>
      <c r="D83" s="39">
        <f t="shared" si="0"/>
        <v>0</v>
      </c>
      <c r="E83" s="5"/>
      <c r="F83" s="5"/>
    </row>
    <row r="84" spans="1:6" ht="21" customHeight="1">
      <c r="A84" s="4">
        <v>6700</v>
      </c>
      <c r="B84" s="20" t="s">
        <v>66</v>
      </c>
      <c r="C84" s="38">
        <f>SUM(C85:C89)</f>
        <v>4500000</v>
      </c>
      <c r="D84" s="38">
        <f>SUM(D85:D89)</f>
        <v>4500000</v>
      </c>
      <c r="E84" s="12"/>
      <c r="F84" s="5"/>
    </row>
    <row r="85" spans="1:6" ht="21" customHeight="1" hidden="1">
      <c r="A85" s="5">
        <v>6701</v>
      </c>
      <c r="B85" s="1" t="s">
        <v>67</v>
      </c>
      <c r="C85" s="39"/>
      <c r="D85" s="39">
        <f>C85</f>
        <v>0</v>
      </c>
      <c r="E85" s="11"/>
      <c r="F85" s="5"/>
    </row>
    <row r="86" spans="1:6" ht="21" customHeight="1" hidden="1">
      <c r="A86" s="5">
        <v>6702</v>
      </c>
      <c r="B86" s="1" t="s">
        <v>68</v>
      </c>
      <c r="C86" s="39"/>
      <c r="D86" s="39">
        <f>C86</f>
        <v>0</v>
      </c>
      <c r="E86" s="11"/>
      <c r="F86" s="5"/>
    </row>
    <row r="87" spans="1:6" ht="21" customHeight="1" hidden="1">
      <c r="A87" s="5">
        <v>6703</v>
      </c>
      <c r="B87" s="1" t="s">
        <v>69</v>
      </c>
      <c r="C87" s="39"/>
      <c r="D87" s="39">
        <f>C87</f>
        <v>0</v>
      </c>
      <c r="E87" s="11"/>
      <c r="F87" s="5"/>
    </row>
    <row r="88" spans="1:6" ht="21" customHeight="1">
      <c r="A88" s="5">
        <v>6704</v>
      </c>
      <c r="B88" s="1" t="s">
        <v>70</v>
      </c>
      <c r="C88" s="39">
        <v>4500000</v>
      </c>
      <c r="D88" s="39">
        <f>C88</f>
        <v>4500000</v>
      </c>
      <c r="E88" s="11"/>
      <c r="F88" s="5"/>
    </row>
    <row r="89" spans="1:6" ht="20.25" customHeight="1">
      <c r="A89" s="5">
        <v>6749</v>
      </c>
      <c r="B89" s="1" t="s">
        <v>71</v>
      </c>
      <c r="C89" s="39">
        <v>0</v>
      </c>
      <c r="D89" s="39">
        <f>C89</f>
        <v>0</v>
      </c>
      <c r="E89" s="11"/>
      <c r="F89" s="5"/>
    </row>
    <row r="90" spans="1:6" s="47" customFormat="1" ht="21" customHeight="1">
      <c r="A90" s="4">
        <v>6750</v>
      </c>
      <c r="B90" s="20" t="s">
        <v>85</v>
      </c>
      <c r="C90" s="45">
        <f>SUM(C91:C92)</f>
        <v>16376100</v>
      </c>
      <c r="D90" s="45">
        <f>SUM(D91:D92)</f>
        <v>16376100</v>
      </c>
      <c r="E90" s="46"/>
      <c r="F90" s="4"/>
    </row>
    <row r="91" spans="1:6" ht="23.25" customHeight="1">
      <c r="A91" s="5">
        <v>6757</v>
      </c>
      <c r="B91" s="1" t="s">
        <v>97</v>
      </c>
      <c r="C91" s="39">
        <v>16376100</v>
      </c>
      <c r="D91" s="39">
        <f>C91</f>
        <v>16376100</v>
      </c>
      <c r="E91" s="11"/>
      <c r="F91" s="5"/>
    </row>
    <row r="92" spans="1:6" ht="18.75" customHeight="1">
      <c r="A92" s="5">
        <v>6799</v>
      </c>
      <c r="B92" s="1" t="s">
        <v>71</v>
      </c>
      <c r="C92" s="39">
        <v>0</v>
      </c>
      <c r="D92" s="39">
        <f>C92</f>
        <v>0</v>
      </c>
      <c r="E92" s="11"/>
      <c r="F92" s="5"/>
    </row>
    <row r="93" spans="1:6" ht="21" customHeight="1">
      <c r="A93" s="10">
        <v>6900</v>
      </c>
      <c r="B93" s="20" t="s">
        <v>72</v>
      </c>
      <c r="C93" s="38">
        <f>SUM(C94:C98)</f>
        <v>2040000</v>
      </c>
      <c r="D93" s="38">
        <f>SUM(D94:D98)</f>
        <v>2040000</v>
      </c>
      <c r="E93" s="12">
        <f>SUM(E94:E98)</f>
        <v>0</v>
      </c>
      <c r="F93" s="5"/>
    </row>
    <row r="94" spans="1:6" ht="27" customHeight="1">
      <c r="A94" s="5">
        <v>6905</v>
      </c>
      <c r="B94" s="1" t="s">
        <v>108</v>
      </c>
      <c r="C94" s="39"/>
      <c r="D94" s="39">
        <f>C94</f>
        <v>0</v>
      </c>
      <c r="E94" s="11"/>
      <c r="F94" s="5"/>
    </row>
    <row r="95" spans="1:6" ht="21" customHeight="1">
      <c r="A95" s="5">
        <v>6912</v>
      </c>
      <c r="B95" s="1" t="s">
        <v>73</v>
      </c>
      <c r="C95" s="39">
        <v>2040000</v>
      </c>
      <c r="D95" s="39">
        <f>C95</f>
        <v>2040000</v>
      </c>
      <c r="E95" s="11"/>
      <c r="F95" s="5"/>
    </row>
    <row r="96" spans="1:6" ht="24.75" customHeight="1">
      <c r="A96" s="5">
        <v>6913</v>
      </c>
      <c r="B96" s="1" t="s">
        <v>74</v>
      </c>
      <c r="C96" s="39">
        <v>0</v>
      </c>
      <c r="D96" s="39">
        <f>C96</f>
        <v>0</v>
      </c>
      <c r="E96" s="11"/>
      <c r="F96" s="5"/>
    </row>
    <row r="97" spans="1:6" ht="22.5" customHeight="1">
      <c r="A97" s="5">
        <v>6921</v>
      </c>
      <c r="B97" s="1" t="s">
        <v>75</v>
      </c>
      <c r="C97" s="39"/>
      <c r="D97" s="39">
        <f>C97</f>
        <v>0</v>
      </c>
      <c r="E97" s="11"/>
      <c r="F97" s="5"/>
    </row>
    <row r="98" spans="1:6" ht="38.25" customHeight="1">
      <c r="A98" s="5">
        <v>6949</v>
      </c>
      <c r="B98" s="22" t="s">
        <v>92</v>
      </c>
      <c r="C98" s="39"/>
      <c r="D98" s="39">
        <f>C98</f>
        <v>0</v>
      </c>
      <c r="E98" s="11"/>
      <c r="F98" s="5"/>
    </row>
    <row r="99" spans="1:6" ht="21" customHeight="1">
      <c r="A99" s="4">
        <v>7000</v>
      </c>
      <c r="B99" s="20" t="s">
        <v>76</v>
      </c>
      <c r="C99" s="38">
        <f>SUM(C100:C103)</f>
        <v>10389000</v>
      </c>
      <c r="D99" s="38">
        <f>SUM(D100:D103)</f>
        <v>10389000</v>
      </c>
      <c r="E99" s="12">
        <f>SUM(E100:E103)</f>
        <v>0</v>
      </c>
      <c r="F99" s="5"/>
    </row>
    <row r="100" spans="1:6" ht="20.25" customHeight="1">
      <c r="A100" s="5">
        <v>7001</v>
      </c>
      <c r="B100" s="1" t="s">
        <v>77</v>
      </c>
      <c r="C100" s="39"/>
      <c r="D100" s="39">
        <f>C100</f>
        <v>0</v>
      </c>
      <c r="E100" s="18"/>
      <c r="F100" s="5"/>
    </row>
    <row r="101" spans="1:6" ht="25.5" customHeight="1">
      <c r="A101" s="5">
        <v>7004</v>
      </c>
      <c r="B101" s="1" t="s">
        <v>78</v>
      </c>
      <c r="C101" s="39"/>
      <c r="D101" s="39">
        <f>C101</f>
        <v>0</v>
      </c>
      <c r="E101" s="5"/>
      <c r="F101" s="5"/>
    </row>
    <row r="102" spans="1:6" ht="27.75" customHeight="1">
      <c r="A102" s="5">
        <v>7006</v>
      </c>
      <c r="B102" s="22" t="s">
        <v>93</v>
      </c>
      <c r="C102" s="39"/>
      <c r="D102" s="39">
        <f>C102</f>
        <v>0</v>
      </c>
      <c r="E102" s="5"/>
      <c r="F102" s="5"/>
    </row>
    <row r="103" spans="1:6" ht="21" customHeight="1">
      <c r="A103" s="8">
        <v>7049</v>
      </c>
      <c r="B103" s="1" t="s">
        <v>79</v>
      </c>
      <c r="C103" s="39">
        <v>10389000</v>
      </c>
      <c r="D103" s="39">
        <f>C103</f>
        <v>10389000</v>
      </c>
      <c r="E103" s="11"/>
      <c r="F103" s="5"/>
    </row>
    <row r="104" spans="1:6" s="47" customFormat="1" ht="21" customHeight="1" hidden="1">
      <c r="A104" s="48">
        <v>7050</v>
      </c>
      <c r="B104" s="20" t="s">
        <v>98</v>
      </c>
      <c r="C104" s="45">
        <f>C105</f>
        <v>0</v>
      </c>
      <c r="D104" s="45">
        <f>D105</f>
        <v>0</v>
      </c>
      <c r="E104" s="45">
        <f>E105</f>
        <v>0</v>
      </c>
      <c r="F104" s="4"/>
    </row>
    <row r="105" spans="1:6" ht="21" customHeight="1" hidden="1">
      <c r="A105" s="8">
        <v>7099</v>
      </c>
      <c r="B105" s="1" t="s">
        <v>96</v>
      </c>
      <c r="C105" s="39"/>
      <c r="D105" s="39">
        <f>C105</f>
        <v>0</v>
      </c>
      <c r="E105" s="11"/>
      <c r="F105" s="5"/>
    </row>
    <row r="106" spans="1:6" ht="21" customHeight="1">
      <c r="A106" s="4">
        <v>7750</v>
      </c>
      <c r="B106" s="20" t="s">
        <v>71</v>
      </c>
      <c r="C106" s="38">
        <f>SUM(C107:C111)</f>
        <v>184800</v>
      </c>
      <c r="D106" s="38">
        <f>SUM(D107:D111)</f>
        <v>184800</v>
      </c>
      <c r="E106" s="12">
        <f>SUM(E108:E111)</f>
        <v>0</v>
      </c>
      <c r="F106" s="5"/>
    </row>
    <row r="107" spans="1:6" ht="27.75" customHeight="1" hidden="1">
      <c r="A107" s="5">
        <v>7753</v>
      </c>
      <c r="B107" s="22" t="s">
        <v>113</v>
      </c>
      <c r="C107" s="39"/>
      <c r="D107" s="39">
        <f>C107</f>
        <v>0</v>
      </c>
      <c r="E107" s="12"/>
      <c r="F107" s="5"/>
    </row>
    <row r="108" spans="1:6" ht="21" customHeight="1">
      <c r="A108" s="5">
        <v>7756</v>
      </c>
      <c r="B108" s="1" t="s">
        <v>90</v>
      </c>
      <c r="C108" s="39">
        <v>184800</v>
      </c>
      <c r="D108" s="39">
        <f>C108</f>
        <v>184800</v>
      </c>
      <c r="E108" s="5"/>
      <c r="F108" s="5"/>
    </row>
    <row r="109" spans="1:6" ht="21" customHeight="1" hidden="1">
      <c r="A109" s="5">
        <v>7757</v>
      </c>
      <c r="B109" s="1" t="s">
        <v>111</v>
      </c>
      <c r="C109" s="39"/>
      <c r="D109" s="39">
        <f>C109</f>
        <v>0</v>
      </c>
      <c r="E109" s="5"/>
      <c r="F109" s="5"/>
    </row>
    <row r="110" spans="1:6" ht="21" customHeight="1" hidden="1">
      <c r="A110" s="7">
        <v>7764</v>
      </c>
      <c r="B110" s="1" t="s">
        <v>80</v>
      </c>
      <c r="C110" s="39"/>
      <c r="D110" s="39">
        <f>C110</f>
        <v>0</v>
      </c>
      <c r="E110" s="5"/>
      <c r="F110" s="5"/>
    </row>
    <row r="111" spans="1:6" ht="22.5" customHeight="1">
      <c r="A111" s="7">
        <v>7799</v>
      </c>
      <c r="B111" s="1" t="s">
        <v>79</v>
      </c>
      <c r="C111" s="39"/>
      <c r="D111" s="39">
        <f>C111</f>
        <v>0</v>
      </c>
      <c r="E111" s="11"/>
      <c r="F111" s="5"/>
    </row>
    <row r="112" spans="1:6" s="58" customFormat="1" ht="21" customHeight="1">
      <c r="A112" s="54">
        <v>1.2</v>
      </c>
      <c r="B112" s="55" t="s">
        <v>100</v>
      </c>
      <c r="C112" s="59">
        <f>C113+C116+C121</f>
        <v>138084011</v>
      </c>
      <c r="D112" s="59">
        <f>D113+D116+D121</f>
        <v>138084011</v>
      </c>
      <c r="E112" s="59">
        <f>E113+E116+E121</f>
        <v>0</v>
      </c>
      <c r="F112" s="59">
        <f>F113+F116+F121</f>
        <v>0</v>
      </c>
    </row>
    <row r="113" spans="1:6" ht="21" customHeight="1">
      <c r="A113" s="4">
        <v>6000</v>
      </c>
      <c r="B113" s="20" t="s">
        <v>42</v>
      </c>
      <c r="C113" s="33">
        <f>SUM(C114:C115)</f>
        <v>77291196</v>
      </c>
      <c r="D113" s="34">
        <f>SUM(D114:D115)</f>
        <v>77291196</v>
      </c>
      <c r="E113" s="51"/>
      <c r="F113" s="49"/>
    </row>
    <row r="114" spans="1:6" ht="21" customHeight="1">
      <c r="A114" s="5">
        <v>6001</v>
      </c>
      <c r="B114" s="1" t="s">
        <v>37</v>
      </c>
      <c r="C114" s="35">
        <v>59284396</v>
      </c>
      <c r="D114" s="36">
        <f>C114</f>
        <v>59284396</v>
      </c>
      <c r="E114" s="51"/>
      <c r="F114" s="49"/>
    </row>
    <row r="115" spans="1:6" ht="21" customHeight="1">
      <c r="A115" s="5">
        <v>6003</v>
      </c>
      <c r="B115" s="1" t="s">
        <v>38</v>
      </c>
      <c r="C115" s="35">
        <v>18006800</v>
      </c>
      <c r="D115" s="36">
        <f>C115</f>
        <v>18006800</v>
      </c>
      <c r="E115" s="51"/>
      <c r="F115" s="49"/>
    </row>
    <row r="116" spans="1:6" ht="21" customHeight="1">
      <c r="A116" s="4">
        <v>6100</v>
      </c>
      <c r="B116" s="20" t="s">
        <v>43</v>
      </c>
      <c r="C116" s="34">
        <f>SUM(C117:C120)</f>
        <v>38927963</v>
      </c>
      <c r="D116" s="34">
        <f>SUM(D117:D120)</f>
        <v>38927963</v>
      </c>
      <c r="E116" s="51"/>
      <c r="F116" s="49"/>
    </row>
    <row r="117" spans="1:6" ht="21" customHeight="1">
      <c r="A117" s="5">
        <v>6101</v>
      </c>
      <c r="B117" s="1" t="s">
        <v>39</v>
      </c>
      <c r="C117" s="37">
        <v>1680000</v>
      </c>
      <c r="D117" s="36">
        <f>C117</f>
        <v>1680000</v>
      </c>
      <c r="E117" s="51"/>
      <c r="F117" s="49"/>
    </row>
    <row r="118" spans="1:6" ht="21" customHeight="1">
      <c r="A118" s="5">
        <v>6112</v>
      </c>
      <c r="B118" s="1" t="s">
        <v>40</v>
      </c>
      <c r="C118" s="37">
        <v>22788407</v>
      </c>
      <c r="D118" s="36">
        <f>C118</f>
        <v>22788407</v>
      </c>
      <c r="E118" s="51"/>
      <c r="F118" s="49"/>
    </row>
    <row r="119" spans="1:6" ht="21" customHeight="1">
      <c r="A119" s="5">
        <v>6113</v>
      </c>
      <c r="B119" s="1" t="s">
        <v>41</v>
      </c>
      <c r="C119" s="37">
        <v>168000</v>
      </c>
      <c r="D119" s="36">
        <f>C119</f>
        <v>168000</v>
      </c>
      <c r="E119" s="51"/>
      <c r="F119" s="49"/>
    </row>
    <row r="120" spans="1:6" ht="21" customHeight="1">
      <c r="A120" s="5">
        <v>6115</v>
      </c>
      <c r="B120" s="1" t="s">
        <v>109</v>
      </c>
      <c r="C120" s="37">
        <v>14291556</v>
      </c>
      <c r="D120" s="36">
        <f>C120</f>
        <v>14291556</v>
      </c>
      <c r="E120" s="51"/>
      <c r="F120" s="49"/>
    </row>
    <row r="121" spans="1:6" ht="21" customHeight="1">
      <c r="A121" s="4">
        <v>6300</v>
      </c>
      <c r="B121" s="20" t="s">
        <v>47</v>
      </c>
      <c r="C121" s="34">
        <f>SUM(C122:C125)</f>
        <v>21864852</v>
      </c>
      <c r="D121" s="34">
        <f>SUM(D122:D125)</f>
        <v>21864852</v>
      </c>
      <c r="E121" s="51"/>
      <c r="F121" s="49"/>
    </row>
    <row r="122" spans="1:6" ht="21" customHeight="1">
      <c r="A122" s="5">
        <v>6301</v>
      </c>
      <c r="B122" s="1" t="s">
        <v>48</v>
      </c>
      <c r="C122" s="37">
        <v>16320980</v>
      </c>
      <c r="D122" s="36">
        <f>C122</f>
        <v>16320980</v>
      </c>
      <c r="E122" s="51"/>
      <c r="F122" s="49"/>
    </row>
    <row r="123" spans="1:6" ht="21" customHeight="1">
      <c r="A123" s="5">
        <v>6302</v>
      </c>
      <c r="B123" s="1" t="s">
        <v>49</v>
      </c>
      <c r="C123" s="37">
        <v>2797883</v>
      </c>
      <c r="D123" s="36">
        <f>C123</f>
        <v>2797883</v>
      </c>
      <c r="E123" s="51"/>
      <c r="F123" s="49"/>
    </row>
    <row r="124" spans="1:6" ht="21" customHeight="1">
      <c r="A124" s="5">
        <v>6303</v>
      </c>
      <c r="B124" s="1" t="s">
        <v>50</v>
      </c>
      <c r="C124" s="37">
        <v>1865255</v>
      </c>
      <c r="D124" s="36">
        <f>C124</f>
        <v>1865255</v>
      </c>
      <c r="E124" s="51"/>
      <c r="F124" s="49"/>
    </row>
    <row r="125" spans="1:6" ht="21" customHeight="1">
      <c r="A125" s="5">
        <v>6304</v>
      </c>
      <c r="B125" s="1" t="s">
        <v>51</v>
      </c>
      <c r="C125" s="37">
        <v>880734</v>
      </c>
      <c r="D125" s="36">
        <f>C125</f>
        <v>880734</v>
      </c>
      <c r="E125" s="51"/>
      <c r="F125" s="49"/>
    </row>
    <row r="126" spans="1:6" s="58" customFormat="1" ht="29.25" customHeight="1">
      <c r="A126" s="60">
        <v>1.3</v>
      </c>
      <c r="B126" s="61" t="s">
        <v>8</v>
      </c>
      <c r="C126" s="62">
        <f>C127+C131+C135+C137+C139+C133</f>
        <v>88436089</v>
      </c>
      <c r="D126" s="62">
        <f>D127+D131+D135+D137+D139+D133</f>
        <v>88436089</v>
      </c>
      <c r="E126" s="62">
        <f>E127+E131+E135+E137+E139+E133</f>
        <v>0</v>
      </c>
      <c r="F126" s="62">
        <f>F127+F131+F135+F137+F139+F133</f>
        <v>0</v>
      </c>
    </row>
    <row r="127" spans="1:6" ht="21" customHeight="1" hidden="1">
      <c r="A127" s="4">
        <v>6100</v>
      </c>
      <c r="B127" s="23" t="s">
        <v>42</v>
      </c>
      <c r="C127" s="40">
        <f>SUM(C128:C130)</f>
        <v>0</v>
      </c>
      <c r="D127" s="40">
        <f>SUM(D128:D130)</f>
        <v>0</v>
      </c>
      <c r="E127" s="13"/>
      <c r="F127" s="50"/>
    </row>
    <row r="128" spans="1:6" ht="21" customHeight="1" hidden="1">
      <c r="A128" s="7">
        <v>6103</v>
      </c>
      <c r="B128" s="24" t="s">
        <v>91</v>
      </c>
      <c r="C128" s="41"/>
      <c r="D128" s="41">
        <f>C128</f>
        <v>0</v>
      </c>
      <c r="E128" s="14"/>
      <c r="F128" s="50"/>
    </row>
    <row r="129" spans="1:6" ht="21" customHeight="1" hidden="1">
      <c r="A129" s="5">
        <v>6106</v>
      </c>
      <c r="B129" s="24" t="s">
        <v>81</v>
      </c>
      <c r="C129" s="42"/>
      <c r="D129" s="41">
        <f>C129</f>
        <v>0</v>
      </c>
      <c r="E129" s="5"/>
      <c r="F129" s="50"/>
    </row>
    <row r="130" spans="1:6" ht="21" customHeight="1" hidden="1">
      <c r="A130" s="5">
        <v>6149</v>
      </c>
      <c r="B130" s="24" t="s">
        <v>106</v>
      </c>
      <c r="C130" s="42"/>
      <c r="D130" s="41">
        <f>C130</f>
        <v>0</v>
      </c>
      <c r="E130" s="5"/>
      <c r="F130" s="50"/>
    </row>
    <row r="131" spans="1:6" ht="21" customHeight="1">
      <c r="A131" s="4">
        <v>6400</v>
      </c>
      <c r="B131" s="25" t="s">
        <v>82</v>
      </c>
      <c r="C131" s="43">
        <f>SUM(C132:C132)</f>
        <v>18913662</v>
      </c>
      <c r="D131" s="43">
        <f>SUM(D132:D132)</f>
        <v>18913662</v>
      </c>
      <c r="E131" s="16"/>
      <c r="F131" s="50"/>
    </row>
    <row r="132" spans="1:6" ht="22.5" customHeight="1">
      <c r="A132" s="5">
        <v>6449</v>
      </c>
      <c r="B132" s="24" t="s">
        <v>95</v>
      </c>
      <c r="C132" s="42">
        <v>18913662</v>
      </c>
      <c r="D132" s="42">
        <f>C132</f>
        <v>18913662</v>
      </c>
      <c r="E132" s="15"/>
      <c r="F132" s="50"/>
    </row>
    <row r="133" spans="1:6" ht="25.5" customHeight="1">
      <c r="A133" s="4">
        <v>6550</v>
      </c>
      <c r="B133" s="20" t="s">
        <v>56</v>
      </c>
      <c r="C133" s="52">
        <f>C134</f>
        <v>0</v>
      </c>
      <c r="D133" s="52">
        <f>D134</f>
        <v>0</v>
      </c>
      <c r="E133" s="15"/>
      <c r="F133" s="50"/>
    </row>
    <row r="134" spans="1:6" ht="23.25" customHeight="1">
      <c r="A134" s="5">
        <v>6552</v>
      </c>
      <c r="B134" s="24" t="s">
        <v>107</v>
      </c>
      <c r="C134" s="42"/>
      <c r="D134" s="42">
        <f>C134</f>
        <v>0</v>
      </c>
      <c r="E134" s="15"/>
      <c r="F134" s="50"/>
    </row>
    <row r="135" spans="1:6" ht="20.25" customHeight="1">
      <c r="A135" s="10">
        <v>6750</v>
      </c>
      <c r="B135" s="20" t="s">
        <v>116</v>
      </c>
      <c r="C135" s="38">
        <f>C136</f>
        <v>17522427</v>
      </c>
      <c r="D135" s="38">
        <f>D136</f>
        <v>17522427</v>
      </c>
      <c r="E135" s="5"/>
      <c r="F135" s="50"/>
    </row>
    <row r="136" spans="1:6" ht="20.25" customHeight="1">
      <c r="A136" s="5">
        <v>6757</v>
      </c>
      <c r="B136" s="22" t="s">
        <v>117</v>
      </c>
      <c r="C136" s="39">
        <v>17522427</v>
      </c>
      <c r="D136" s="39">
        <f>C136</f>
        <v>17522427</v>
      </c>
      <c r="E136" s="5"/>
      <c r="F136" s="50"/>
    </row>
    <row r="137" spans="1:6" ht="24" customHeight="1">
      <c r="A137" s="4">
        <v>7000</v>
      </c>
      <c r="B137" s="20" t="s">
        <v>83</v>
      </c>
      <c r="C137" s="38">
        <f>SUM(C138:C138)</f>
        <v>0</v>
      </c>
      <c r="D137" s="38">
        <f>SUM(D138:D138)</f>
        <v>0</v>
      </c>
      <c r="E137" s="5"/>
      <c r="F137" s="5"/>
    </row>
    <row r="138" spans="1:6" ht="18" customHeight="1">
      <c r="A138" s="5">
        <v>7004</v>
      </c>
      <c r="B138" s="1" t="s">
        <v>84</v>
      </c>
      <c r="C138" s="39"/>
      <c r="D138" s="39">
        <f>C138</f>
        <v>0</v>
      </c>
      <c r="E138" s="5"/>
      <c r="F138" s="5"/>
    </row>
    <row r="139" spans="1:6" ht="21" customHeight="1">
      <c r="A139" s="4">
        <v>7750</v>
      </c>
      <c r="B139" s="20" t="s">
        <v>71</v>
      </c>
      <c r="C139" s="38">
        <f>SUM(C141:C141)</f>
        <v>52000000</v>
      </c>
      <c r="D139" s="38">
        <f>SUM(D141:D141)</f>
        <v>52000000</v>
      </c>
      <c r="E139" s="12"/>
      <c r="F139" s="5"/>
    </row>
    <row r="140" spans="1:6" ht="22.5" customHeight="1">
      <c r="A140" s="5">
        <v>7753</v>
      </c>
      <c r="B140" s="22" t="s">
        <v>113</v>
      </c>
      <c r="C140" s="38"/>
      <c r="D140" s="38"/>
      <c r="E140" s="12"/>
      <c r="F140" s="5"/>
    </row>
    <row r="141" spans="1:6" ht="21" customHeight="1">
      <c r="A141" s="5">
        <v>7799</v>
      </c>
      <c r="B141" s="1" t="s">
        <v>96</v>
      </c>
      <c r="C141" s="39">
        <v>52000000</v>
      </c>
      <c r="D141" s="39">
        <f>C141</f>
        <v>52000000</v>
      </c>
      <c r="E141" s="5"/>
      <c r="F141" s="5"/>
    </row>
    <row r="142" spans="3:5" ht="35.25" customHeight="1">
      <c r="C142" s="2"/>
      <c r="D142" s="88" t="s">
        <v>125</v>
      </c>
      <c r="E142" s="88"/>
    </row>
    <row r="143" spans="2:5" ht="35.25" customHeight="1">
      <c r="B143" s="27"/>
      <c r="C143" s="2"/>
      <c r="D143" s="89" t="s">
        <v>26</v>
      </c>
      <c r="E143" s="89"/>
    </row>
    <row r="144" spans="2:5" ht="17.25" customHeight="1">
      <c r="B144" s="27"/>
      <c r="C144" s="2"/>
      <c r="D144" s="28"/>
      <c r="E144" s="30"/>
    </row>
    <row r="145" spans="2:5" ht="17.25" customHeight="1">
      <c r="B145" s="27"/>
      <c r="C145" s="2"/>
      <c r="D145" s="2"/>
      <c r="E145" s="29"/>
    </row>
    <row r="146" spans="2:5" ht="17.25" customHeight="1">
      <c r="B146" s="27"/>
      <c r="C146" s="2"/>
      <c r="D146" s="2"/>
      <c r="E146" s="29"/>
    </row>
    <row r="147" spans="2:5" ht="17.25" customHeight="1">
      <c r="B147" s="27"/>
      <c r="C147" s="2"/>
      <c r="D147" s="90" t="s">
        <v>115</v>
      </c>
      <c r="E147" s="90"/>
    </row>
  </sheetData>
  <sheetProtection/>
  <mergeCells count="16">
    <mergeCell ref="D142:E142"/>
    <mergeCell ref="D143:E143"/>
    <mergeCell ref="D147:E147"/>
    <mergeCell ref="A7:F7"/>
    <mergeCell ref="A8:A9"/>
    <mergeCell ref="B8:B9"/>
    <mergeCell ref="C8:C9"/>
    <mergeCell ref="D8:D9"/>
    <mergeCell ref="E8:E9"/>
    <mergeCell ref="F8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8"/>
  <sheetViews>
    <sheetView zoomScalePageLayoutView="0" workbookViewId="0" topLeftCell="A1">
      <selection activeCell="E139" sqref="E139"/>
    </sheetView>
  </sheetViews>
  <sheetFormatPr defaultColWidth="9.00390625" defaultRowHeight="15.75"/>
  <cols>
    <col min="1" max="1" width="5.00390625" style="3" customWidth="1"/>
    <col min="2" max="2" width="26.75390625" style="2" customWidth="1"/>
    <col min="3" max="3" width="14.375" style="44" customWidth="1"/>
    <col min="4" max="4" width="14.25390625" style="44" customWidth="1"/>
    <col min="5" max="5" width="11.125" style="3" customWidth="1"/>
    <col min="6" max="6" width="12.00390625" style="3" customWidth="1"/>
    <col min="7" max="16384" width="9.00390625" style="3" customWidth="1"/>
  </cols>
  <sheetData>
    <row r="1" spans="1:6" ht="17.25" customHeight="1">
      <c r="A1" s="84" t="s">
        <v>101</v>
      </c>
      <c r="B1" s="84"/>
      <c r="C1" s="84"/>
      <c r="D1" s="84"/>
      <c r="E1" s="84"/>
      <c r="F1" s="84"/>
    </row>
    <row r="2" spans="1:6" ht="17.25" customHeight="1">
      <c r="A2" s="85" t="s">
        <v>114</v>
      </c>
      <c r="B2" s="85"/>
      <c r="C2" s="85"/>
      <c r="D2" s="85"/>
      <c r="E2" s="85"/>
      <c r="F2" s="85"/>
    </row>
    <row r="3" spans="1:6" ht="17.25" customHeight="1">
      <c r="A3" s="85" t="s">
        <v>86</v>
      </c>
      <c r="B3" s="85"/>
      <c r="C3" s="85"/>
      <c r="D3" s="85"/>
      <c r="E3" s="85"/>
      <c r="F3" s="85"/>
    </row>
    <row r="4" spans="1:6" ht="17.25" customHeight="1">
      <c r="A4" s="86" t="s">
        <v>120</v>
      </c>
      <c r="B4" s="86"/>
      <c r="C4" s="86"/>
      <c r="D4" s="86"/>
      <c r="E4" s="86"/>
      <c r="F4" s="86"/>
    </row>
    <row r="5" spans="1:6" ht="17.25" customHeight="1">
      <c r="A5" s="84" t="s">
        <v>123</v>
      </c>
      <c r="B5" s="84"/>
      <c r="C5" s="84"/>
      <c r="D5" s="84"/>
      <c r="E5" s="84"/>
      <c r="F5" s="84"/>
    </row>
    <row r="6" spans="1:6" ht="17.25" customHeight="1">
      <c r="A6" s="87" t="s">
        <v>25</v>
      </c>
      <c r="B6" s="87"/>
      <c r="C6" s="87"/>
      <c r="D6" s="87"/>
      <c r="E6" s="87"/>
      <c r="F6" s="87"/>
    </row>
    <row r="7" spans="1:6" ht="17.25" customHeight="1">
      <c r="A7" s="91" t="s">
        <v>94</v>
      </c>
      <c r="B7" s="91"/>
      <c r="C7" s="91"/>
      <c r="D7" s="91"/>
      <c r="E7" s="91"/>
      <c r="F7" s="91"/>
    </row>
    <row r="8" spans="1:6" ht="17.25" customHeight="1">
      <c r="A8" s="92" t="s">
        <v>4</v>
      </c>
      <c r="B8" s="93" t="s">
        <v>5</v>
      </c>
      <c r="C8" s="93" t="s">
        <v>102</v>
      </c>
      <c r="D8" s="93" t="s">
        <v>103</v>
      </c>
      <c r="E8" s="94" t="s">
        <v>104</v>
      </c>
      <c r="F8" s="92" t="s">
        <v>105</v>
      </c>
    </row>
    <row r="9" spans="1:6" ht="36" customHeight="1">
      <c r="A9" s="92"/>
      <c r="B9" s="93"/>
      <c r="C9" s="93"/>
      <c r="D9" s="93"/>
      <c r="E9" s="95"/>
      <c r="F9" s="92"/>
    </row>
    <row r="10" spans="1:6" ht="17.25" customHeight="1">
      <c r="A10" s="9" t="s">
        <v>1</v>
      </c>
      <c r="B10" s="19" t="s">
        <v>27</v>
      </c>
      <c r="C10" s="32"/>
      <c r="D10" s="32"/>
      <c r="E10" s="9"/>
      <c r="F10" s="9"/>
    </row>
    <row r="11" spans="1:6" ht="31.5" customHeight="1" hidden="1">
      <c r="A11" s="9" t="s">
        <v>0</v>
      </c>
      <c r="B11" s="19" t="s">
        <v>28</v>
      </c>
      <c r="C11" s="32"/>
      <c r="D11" s="32"/>
      <c r="E11" s="9"/>
      <c r="F11" s="9"/>
    </row>
    <row r="12" spans="1:6" ht="31.5" customHeight="1" hidden="1">
      <c r="A12" s="9">
        <v>1</v>
      </c>
      <c r="B12" s="19" t="s">
        <v>10</v>
      </c>
      <c r="C12" s="32"/>
      <c r="D12" s="32"/>
      <c r="E12" s="9"/>
      <c r="F12" s="9"/>
    </row>
    <row r="13" spans="1:6" ht="31.5" customHeight="1" hidden="1">
      <c r="A13" s="9">
        <v>1.1</v>
      </c>
      <c r="B13" s="19" t="s">
        <v>11</v>
      </c>
      <c r="C13" s="32"/>
      <c r="D13" s="32"/>
      <c r="E13" s="9"/>
      <c r="F13" s="9"/>
    </row>
    <row r="14" spans="1:6" ht="31.5" customHeight="1" hidden="1">
      <c r="A14" s="9">
        <v>1</v>
      </c>
      <c r="B14" s="19" t="s">
        <v>12</v>
      </c>
      <c r="C14" s="32"/>
      <c r="D14" s="32"/>
      <c r="E14" s="9"/>
      <c r="F14" s="9"/>
    </row>
    <row r="15" spans="1:6" ht="31.5" customHeight="1" hidden="1">
      <c r="A15" s="9"/>
      <c r="B15" s="19" t="s">
        <v>13</v>
      </c>
      <c r="C15" s="32"/>
      <c r="D15" s="32"/>
      <c r="E15" s="9"/>
      <c r="F15" s="9"/>
    </row>
    <row r="16" spans="1:6" ht="31.5" customHeight="1" hidden="1">
      <c r="A16" s="9"/>
      <c r="B16" s="19" t="s">
        <v>29</v>
      </c>
      <c r="C16" s="32"/>
      <c r="D16" s="32"/>
      <c r="E16" s="9"/>
      <c r="F16" s="9"/>
    </row>
    <row r="17" spans="1:6" ht="31.5" customHeight="1" hidden="1">
      <c r="A17" s="9">
        <v>1.2</v>
      </c>
      <c r="B17" s="19" t="s">
        <v>14</v>
      </c>
      <c r="C17" s="32"/>
      <c r="D17" s="32"/>
      <c r="E17" s="9"/>
      <c r="F17" s="9"/>
    </row>
    <row r="18" spans="1:6" ht="31.5" customHeight="1" hidden="1">
      <c r="A18" s="9"/>
      <c r="B18" s="19" t="s">
        <v>15</v>
      </c>
      <c r="C18" s="32"/>
      <c r="D18" s="32"/>
      <c r="E18" s="9"/>
      <c r="F18" s="9"/>
    </row>
    <row r="19" spans="1:6" ht="31.5" customHeight="1" hidden="1">
      <c r="A19" s="9"/>
      <c r="B19" s="19" t="s">
        <v>16</v>
      </c>
      <c r="C19" s="32"/>
      <c r="D19" s="32"/>
      <c r="E19" s="9"/>
      <c r="F19" s="9"/>
    </row>
    <row r="20" spans="1:6" ht="31.5" customHeight="1" hidden="1">
      <c r="A20" s="9"/>
      <c r="B20" s="19" t="s">
        <v>29</v>
      </c>
      <c r="C20" s="32"/>
      <c r="D20" s="32"/>
      <c r="E20" s="9"/>
      <c r="F20" s="9"/>
    </row>
    <row r="21" spans="1:6" ht="31.5" customHeight="1" hidden="1">
      <c r="A21" s="9">
        <v>2</v>
      </c>
      <c r="B21" s="19" t="s">
        <v>30</v>
      </c>
      <c r="C21" s="32"/>
      <c r="D21" s="32"/>
      <c r="E21" s="9"/>
      <c r="F21" s="9"/>
    </row>
    <row r="22" spans="1:6" ht="31.5" customHeight="1" hidden="1">
      <c r="A22" s="9">
        <v>3</v>
      </c>
      <c r="B22" s="19" t="s">
        <v>31</v>
      </c>
      <c r="C22" s="32"/>
      <c r="D22" s="32"/>
      <c r="E22" s="9"/>
      <c r="F22" s="9"/>
    </row>
    <row r="23" spans="1:6" ht="31.5" customHeight="1" hidden="1">
      <c r="A23" s="9" t="s">
        <v>3</v>
      </c>
      <c r="B23" s="19" t="s">
        <v>32</v>
      </c>
      <c r="C23" s="32"/>
      <c r="D23" s="32"/>
      <c r="E23" s="9"/>
      <c r="F23" s="9"/>
    </row>
    <row r="24" spans="1:6" ht="31.5" customHeight="1" hidden="1">
      <c r="A24" s="9">
        <v>1</v>
      </c>
      <c r="B24" s="19" t="s">
        <v>17</v>
      </c>
      <c r="C24" s="32"/>
      <c r="D24" s="32"/>
      <c r="E24" s="9"/>
      <c r="F24" s="9"/>
    </row>
    <row r="25" spans="1:6" ht="31.5" customHeight="1" hidden="1">
      <c r="A25" s="9">
        <v>1.1</v>
      </c>
      <c r="B25" s="19" t="s">
        <v>18</v>
      </c>
      <c r="C25" s="32"/>
      <c r="D25" s="32"/>
      <c r="E25" s="9"/>
      <c r="F25" s="9"/>
    </row>
    <row r="26" spans="1:6" ht="31.5" customHeight="1" hidden="1">
      <c r="A26" s="9" t="s">
        <v>19</v>
      </c>
      <c r="B26" s="19" t="s">
        <v>20</v>
      </c>
      <c r="C26" s="32"/>
      <c r="D26" s="32"/>
      <c r="E26" s="9"/>
      <c r="F26" s="9"/>
    </row>
    <row r="27" spans="1:6" ht="31.5" customHeight="1" hidden="1">
      <c r="A27" s="9" t="s">
        <v>21</v>
      </c>
      <c r="B27" s="19" t="s">
        <v>9</v>
      </c>
      <c r="C27" s="32"/>
      <c r="D27" s="32"/>
      <c r="E27" s="9"/>
      <c r="F27" s="9"/>
    </row>
    <row r="28" spans="1:6" ht="31.5" customHeight="1" hidden="1">
      <c r="A28" s="9">
        <v>1.2</v>
      </c>
      <c r="B28" s="19" t="s">
        <v>7</v>
      </c>
      <c r="C28" s="32"/>
      <c r="D28" s="32"/>
      <c r="E28" s="9"/>
      <c r="F28" s="9"/>
    </row>
    <row r="29" spans="1:6" ht="31.5" customHeight="1" hidden="1">
      <c r="A29" s="9" t="s">
        <v>19</v>
      </c>
      <c r="B29" s="19" t="s">
        <v>22</v>
      </c>
      <c r="C29" s="32"/>
      <c r="D29" s="32"/>
      <c r="E29" s="9"/>
      <c r="F29" s="9"/>
    </row>
    <row r="30" spans="1:6" ht="31.5" customHeight="1" hidden="1">
      <c r="A30" s="9" t="s">
        <v>21</v>
      </c>
      <c r="B30" s="19" t="s">
        <v>8</v>
      </c>
      <c r="C30" s="32"/>
      <c r="D30" s="32"/>
      <c r="E30" s="9"/>
      <c r="F30" s="9"/>
    </row>
    <row r="31" spans="1:6" ht="31.5" customHeight="1" hidden="1">
      <c r="A31" s="9">
        <v>2</v>
      </c>
      <c r="B31" s="19" t="s">
        <v>33</v>
      </c>
      <c r="C31" s="32"/>
      <c r="D31" s="32"/>
      <c r="E31" s="9"/>
      <c r="F31" s="9"/>
    </row>
    <row r="32" spans="1:6" ht="31.5" customHeight="1" hidden="1">
      <c r="A32" s="9">
        <v>3</v>
      </c>
      <c r="B32" s="19" t="s">
        <v>34</v>
      </c>
      <c r="C32" s="32"/>
      <c r="D32" s="32"/>
      <c r="E32" s="9"/>
      <c r="F32" s="9"/>
    </row>
    <row r="33" spans="1:6" ht="31.5" customHeight="1" hidden="1">
      <c r="A33" s="9" t="s">
        <v>35</v>
      </c>
      <c r="B33" s="19" t="s">
        <v>36</v>
      </c>
      <c r="C33" s="32"/>
      <c r="D33" s="32"/>
      <c r="E33" s="9"/>
      <c r="F33" s="9"/>
    </row>
    <row r="34" spans="1:6" ht="31.5" customHeight="1" hidden="1">
      <c r="A34" s="9">
        <v>1</v>
      </c>
      <c r="B34" s="19" t="s">
        <v>23</v>
      </c>
      <c r="C34" s="32"/>
      <c r="D34" s="32"/>
      <c r="E34" s="9"/>
      <c r="F34" s="9"/>
    </row>
    <row r="35" spans="1:6" ht="31.5" customHeight="1" hidden="1">
      <c r="A35" s="9">
        <v>1.1</v>
      </c>
      <c r="B35" s="19" t="s">
        <v>11</v>
      </c>
      <c r="C35" s="32"/>
      <c r="D35" s="32"/>
      <c r="E35" s="9"/>
      <c r="F35" s="9"/>
    </row>
    <row r="36" spans="1:6" ht="31.5" customHeight="1" hidden="1">
      <c r="A36" s="9"/>
      <c r="B36" s="19" t="s">
        <v>12</v>
      </c>
      <c r="C36" s="32"/>
      <c r="D36" s="32"/>
      <c r="E36" s="9"/>
      <c r="F36" s="9"/>
    </row>
    <row r="37" spans="1:6" ht="31.5" customHeight="1" hidden="1">
      <c r="A37" s="9"/>
      <c r="B37" s="19" t="s">
        <v>13</v>
      </c>
      <c r="C37" s="32"/>
      <c r="D37" s="32"/>
      <c r="E37" s="9"/>
      <c r="F37" s="9"/>
    </row>
    <row r="38" spans="1:6" ht="31.5" customHeight="1" hidden="1">
      <c r="A38" s="9"/>
      <c r="B38" s="19" t="s">
        <v>24</v>
      </c>
      <c r="C38" s="32"/>
      <c r="D38" s="32"/>
      <c r="E38" s="9"/>
      <c r="F38" s="9"/>
    </row>
    <row r="39" spans="1:6" ht="31.5" customHeight="1" hidden="1">
      <c r="A39" s="9">
        <v>1.2</v>
      </c>
      <c r="B39" s="19" t="s">
        <v>14</v>
      </c>
      <c r="C39" s="32"/>
      <c r="D39" s="32"/>
      <c r="E39" s="9"/>
      <c r="F39" s="9"/>
    </row>
    <row r="40" spans="1:6" ht="31.5" customHeight="1" hidden="1">
      <c r="A40" s="9"/>
      <c r="B40" s="19" t="s">
        <v>15</v>
      </c>
      <c r="C40" s="32"/>
      <c r="D40" s="32"/>
      <c r="E40" s="9"/>
      <c r="F40" s="9"/>
    </row>
    <row r="41" spans="1:6" ht="31.5" customHeight="1" hidden="1">
      <c r="A41" s="9"/>
      <c r="B41" s="19" t="s">
        <v>16</v>
      </c>
      <c r="C41" s="32"/>
      <c r="D41" s="32"/>
      <c r="E41" s="9"/>
      <c r="F41" s="9"/>
    </row>
    <row r="42" spans="1:6" ht="31.5" customHeight="1" hidden="1">
      <c r="A42" s="9"/>
      <c r="B42" s="19" t="s">
        <v>24</v>
      </c>
      <c r="C42" s="32"/>
      <c r="D42" s="32"/>
      <c r="E42" s="9"/>
      <c r="F42" s="9"/>
    </row>
    <row r="43" spans="1:6" ht="31.5" customHeight="1" hidden="1">
      <c r="A43" s="9">
        <v>2</v>
      </c>
      <c r="B43" s="19" t="s">
        <v>33</v>
      </c>
      <c r="C43" s="32"/>
      <c r="D43" s="32"/>
      <c r="E43" s="9"/>
      <c r="F43" s="9"/>
    </row>
    <row r="44" spans="1:6" ht="31.5" customHeight="1" hidden="1">
      <c r="A44" s="9">
        <v>3</v>
      </c>
      <c r="B44" s="19" t="s">
        <v>34</v>
      </c>
      <c r="C44" s="32"/>
      <c r="D44" s="32"/>
      <c r="E44" s="9"/>
      <c r="F44" s="9"/>
    </row>
    <row r="45" spans="1:6" ht="21" customHeight="1">
      <c r="A45" s="9" t="s">
        <v>2</v>
      </c>
      <c r="B45" s="19" t="s">
        <v>6</v>
      </c>
      <c r="C45" s="31">
        <f>C46+C112+C126</f>
        <v>947435725</v>
      </c>
      <c r="D45" s="31">
        <f>D46+D112+D126</f>
        <v>947435725</v>
      </c>
      <c r="E45" s="31">
        <f>E46+E112+E126</f>
        <v>0</v>
      </c>
      <c r="F45" s="31">
        <f>F46+F112+F126</f>
        <v>0</v>
      </c>
    </row>
    <row r="46" spans="1:6" s="58" customFormat="1" ht="21" customHeight="1">
      <c r="A46" s="54">
        <v>1.1</v>
      </c>
      <c r="B46" s="55" t="s">
        <v>99</v>
      </c>
      <c r="C46" s="56">
        <f>C47+C50+C52+C57+C61+C68+C72+C76+C84+C90+C93+C99+C106+C66</f>
        <v>719691741</v>
      </c>
      <c r="D46" s="56">
        <f>C46</f>
        <v>719691741</v>
      </c>
      <c r="E46" s="56">
        <f>E47+E52+E57+E61+E66+E68+E72+E76+E81+E84+E90+E93+E99+E104+E106</f>
        <v>0</v>
      </c>
      <c r="F46" s="57"/>
    </row>
    <row r="47" spans="1:6" ht="21" customHeight="1">
      <c r="A47" s="4">
        <v>6000</v>
      </c>
      <c r="B47" s="20" t="s">
        <v>42</v>
      </c>
      <c r="C47" s="33">
        <f>SUM(C48:C49)</f>
        <v>278477468</v>
      </c>
      <c r="D47" s="34">
        <f>SUM(D48:D49)</f>
        <v>278477468</v>
      </c>
      <c r="E47" s="9"/>
      <c r="F47" s="9"/>
    </row>
    <row r="48" spans="1:6" ht="21" customHeight="1">
      <c r="A48" s="5">
        <v>6001</v>
      </c>
      <c r="B48" s="1" t="s">
        <v>37</v>
      </c>
      <c r="C48" s="35">
        <v>360546453</v>
      </c>
      <c r="D48" s="36">
        <f>C48</f>
        <v>360546453</v>
      </c>
      <c r="E48" s="9"/>
      <c r="F48" s="9"/>
    </row>
    <row r="49" spans="1:6" ht="21" customHeight="1">
      <c r="A49" s="5">
        <v>6003</v>
      </c>
      <c r="B49" s="1" t="s">
        <v>38</v>
      </c>
      <c r="C49" s="35">
        <v>-82068985</v>
      </c>
      <c r="D49" s="36">
        <f>C49</f>
        <v>-82068985</v>
      </c>
      <c r="E49" s="9"/>
      <c r="F49" s="9"/>
    </row>
    <row r="50" spans="1:6" ht="30.75" customHeight="1">
      <c r="A50" s="71">
        <v>6050</v>
      </c>
      <c r="B50" s="74" t="s">
        <v>112</v>
      </c>
      <c r="C50" s="75">
        <f>SUM(C51)</f>
        <v>98360341</v>
      </c>
      <c r="D50" s="75">
        <f>SUM(D51)</f>
        <v>98360341</v>
      </c>
      <c r="E50" s="70"/>
      <c r="F50" s="70"/>
    </row>
    <row r="51" spans="1:6" ht="25.5" customHeight="1">
      <c r="A51" s="5">
        <v>6051</v>
      </c>
      <c r="B51" s="22" t="s">
        <v>112</v>
      </c>
      <c r="C51" s="35">
        <v>98360341</v>
      </c>
      <c r="D51" s="35">
        <v>98360341</v>
      </c>
      <c r="E51" s="9"/>
      <c r="F51" s="9"/>
    </row>
    <row r="52" spans="1:6" ht="21" customHeight="1">
      <c r="A52" s="4">
        <v>6100</v>
      </c>
      <c r="B52" s="20" t="s">
        <v>43</v>
      </c>
      <c r="C52" s="34">
        <f>SUM(C53:C56)</f>
        <v>174614301</v>
      </c>
      <c r="D52" s="34">
        <f>SUM(D53:D56)</f>
        <v>174614301</v>
      </c>
      <c r="E52" s="9"/>
      <c r="F52" s="9"/>
    </row>
    <row r="53" spans="1:6" ht="21" customHeight="1">
      <c r="A53" s="5">
        <v>6101</v>
      </c>
      <c r="B53" s="1" t="s">
        <v>39</v>
      </c>
      <c r="C53" s="37">
        <v>7260000</v>
      </c>
      <c r="D53" s="36">
        <f>C53</f>
        <v>7260000</v>
      </c>
      <c r="E53" s="9"/>
      <c r="F53" s="9"/>
    </row>
    <row r="54" spans="1:6" ht="21" customHeight="1">
      <c r="A54" s="5">
        <v>6112</v>
      </c>
      <c r="B54" s="1" t="s">
        <v>40</v>
      </c>
      <c r="C54" s="37">
        <v>101086631</v>
      </c>
      <c r="D54" s="36">
        <f>C54</f>
        <v>101086631</v>
      </c>
      <c r="E54" s="9"/>
      <c r="F54" s="9"/>
    </row>
    <row r="55" spans="1:6" ht="21" customHeight="1">
      <c r="A55" s="5">
        <v>6113</v>
      </c>
      <c r="B55" s="1" t="s">
        <v>41</v>
      </c>
      <c r="C55" s="37">
        <v>726000</v>
      </c>
      <c r="D55" s="36">
        <f>C55</f>
        <v>726000</v>
      </c>
      <c r="E55" s="9"/>
      <c r="F55" s="9"/>
    </row>
    <row r="56" spans="1:6" ht="21" customHeight="1">
      <c r="A56" s="5">
        <v>6115</v>
      </c>
      <c r="B56" s="1" t="s">
        <v>109</v>
      </c>
      <c r="C56" s="37">
        <v>65541670</v>
      </c>
      <c r="D56" s="36">
        <f>C56</f>
        <v>65541670</v>
      </c>
      <c r="E56" s="9"/>
      <c r="F56" s="9"/>
    </row>
    <row r="57" spans="1:6" ht="21.75" customHeight="1">
      <c r="A57" s="4">
        <v>6250</v>
      </c>
      <c r="B57" s="20" t="s">
        <v>44</v>
      </c>
      <c r="C57" s="34">
        <f>SUM(C58:C60)</f>
        <v>175000</v>
      </c>
      <c r="D57" s="34">
        <f>SUM(D58:D60)</f>
        <v>175000</v>
      </c>
      <c r="E57" s="9"/>
      <c r="F57" s="9"/>
    </row>
    <row r="58" spans="1:6" ht="18.75" customHeight="1">
      <c r="A58" s="6">
        <v>6253</v>
      </c>
      <c r="B58" s="21" t="s">
        <v>45</v>
      </c>
      <c r="C58" s="37">
        <v>0</v>
      </c>
      <c r="D58" s="37">
        <v>0</v>
      </c>
      <c r="E58" s="9"/>
      <c r="F58" s="9"/>
    </row>
    <row r="59" spans="1:6" ht="21" customHeight="1">
      <c r="A59" s="5">
        <v>6257</v>
      </c>
      <c r="B59" s="1" t="s">
        <v>46</v>
      </c>
      <c r="C59" s="37"/>
      <c r="D59" s="37"/>
      <c r="E59" s="9"/>
      <c r="F59" s="9"/>
    </row>
    <row r="60" spans="1:6" ht="21.75" customHeight="1">
      <c r="A60" s="17">
        <v>6299</v>
      </c>
      <c r="B60" s="1" t="s">
        <v>71</v>
      </c>
      <c r="C60" s="37">
        <v>175000</v>
      </c>
      <c r="D60" s="37">
        <v>175000</v>
      </c>
      <c r="E60" s="9"/>
      <c r="F60" s="9"/>
    </row>
    <row r="61" spans="1:6" ht="21" customHeight="1">
      <c r="A61" s="4">
        <v>6300</v>
      </c>
      <c r="B61" s="20" t="s">
        <v>47</v>
      </c>
      <c r="C61" s="34">
        <f>SUM(C62:C65)</f>
        <v>82325129</v>
      </c>
      <c r="D61" s="34">
        <f>SUM(D62:D65)</f>
        <v>82325129</v>
      </c>
      <c r="E61" s="9"/>
      <c r="F61" s="9"/>
    </row>
    <row r="62" spans="1:6" ht="21" customHeight="1">
      <c r="A62" s="5">
        <v>6301</v>
      </c>
      <c r="B62" s="1" t="s">
        <v>48</v>
      </c>
      <c r="C62" s="37">
        <v>61473855</v>
      </c>
      <c r="D62" s="36">
        <f>C62</f>
        <v>61473855</v>
      </c>
      <c r="E62" s="9"/>
      <c r="F62" s="9"/>
    </row>
    <row r="63" spans="1:6" ht="21" customHeight="1">
      <c r="A63" s="5">
        <v>6302</v>
      </c>
      <c r="B63" s="1" t="s">
        <v>49</v>
      </c>
      <c r="C63" s="37">
        <v>10538376</v>
      </c>
      <c r="D63" s="36">
        <f>C63</f>
        <v>10538376</v>
      </c>
      <c r="E63" s="9"/>
      <c r="F63" s="9"/>
    </row>
    <row r="64" spans="1:6" ht="21" customHeight="1">
      <c r="A64" s="5">
        <v>6303</v>
      </c>
      <c r="B64" s="1" t="s">
        <v>50</v>
      </c>
      <c r="C64" s="37">
        <v>7025584</v>
      </c>
      <c r="D64" s="36">
        <f>C64</f>
        <v>7025584</v>
      </c>
      <c r="E64" s="9"/>
      <c r="F64" s="9"/>
    </row>
    <row r="65" spans="1:6" ht="21" customHeight="1">
      <c r="A65" s="5">
        <v>6304</v>
      </c>
      <c r="B65" s="1" t="s">
        <v>51</v>
      </c>
      <c r="C65" s="37">
        <v>3287314</v>
      </c>
      <c r="D65" s="36">
        <f>C65</f>
        <v>3287314</v>
      </c>
      <c r="E65" s="9"/>
      <c r="F65" s="9"/>
    </row>
    <row r="66" spans="1:6" s="80" customFormat="1" ht="21.75" customHeight="1">
      <c r="A66" s="81">
        <v>6400</v>
      </c>
      <c r="B66" s="82" t="s">
        <v>82</v>
      </c>
      <c r="C66" s="83">
        <f>SUM(C67)</f>
        <v>0</v>
      </c>
      <c r="D66" s="83">
        <f>D67</f>
        <v>0</v>
      </c>
      <c r="E66" s="79"/>
      <c r="F66" s="79"/>
    </row>
    <row r="67" spans="1:6" s="80" customFormat="1" ht="20.25" customHeight="1">
      <c r="A67" s="76">
        <v>6404</v>
      </c>
      <c r="B67" s="77" t="s">
        <v>110</v>
      </c>
      <c r="C67" s="78"/>
      <c r="D67" s="78">
        <f>C67</f>
        <v>0</v>
      </c>
      <c r="E67" s="79"/>
      <c r="F67" s="79"/>
    </row>
    <row r="68" spans="1:6" ht="21" customHeight="1">
      <c r="A68" s="4">
        <v>6500</v>
      </c>
      <c r="B68" s="20" t="s">
        <v>52</v>
      </c>
      <c r="C68" s="38">
        <f>SUM(C69:C71)</f>
        <v>14213264</v>
      </c>
      <c r="D68" s="38">
        <f>SUM(D69:D71)</f>
        <v>14213264</v>
      </c>
      <c r="E68" s="12">
        <f>SUM(E69:E71)</f>
        <v>0</v>
      </c>
      <c r="F68" s="9"/>
    </row>
    <row r="69" spans="1:6" ht="21" customHeight="1">
      <c r="A69" s="5">
        <v>6501</v>
      </c>
      <c r="B69" s="1" t="s">
        <v>53</v>
      </c>
      <c r="C69" s="39">
        <v>11213264</v>
      </c>
      <c r="D69" s="36">
        <f>C69</f>
        <v>11213264</v>
      </c>
      <c r="E69" s="11"/>
      <c r="F69" s="9"/>
    </row>
    <row r="70" spans="1:6" ht="21" customHeight="1">
      <c r="A70" s="5">
        <v>6502</v>
      </c>
      <c r="B70" s="1" t="s">
        <v>54</v>
      </c>
      <c r="C70" s="39"/>
      <c r="D70" s="36">
        <f>C70</f>
        <v>0</v>
      </c>
      <c r="E70" s="11"/>
      <c r="F70" s="9"/>
    </row>
    <row r="71" spans="1:6" ht="20.25" customHeight="1">
      <c r="A71" s="5">
        <v>6504</v>
      </c>
      <c r="B71" s="1" t="s">
        <v>55</v>
      </c>
      <c r="C71" s="39">
        <v>3000000</v>
      </c>
      <c r="D71" s="39">
        <f>C71</f>
        <v>3000000</v>
      </c>
      <c r="E71" s="9"/>
      <c r="F71" s="9"/>
    </row>
    <row r="72" spans="1:6" ht="21" customHeight="1">
      <c r="A72" s="4">
        <v>6550</v>
      </c>
      <c r="B72" s="20" t="s">
        <v>56</v>
      </c>
      <c r="C72" s="38">
        <f>SUM(C73:C75)</f>
        <v>12785000</v>
      </c>
      <c r="D72" s="38">
        <f>SUM(D73:D75)</f>
        <v>12785000</v>
      </c>
      <c r="E72" s="12">
        <f>SUM(E73:E75)</f>
        <v>0</v>
      </c>
      <c r="F72" s="9"/>
    </row>
    <row r="73" spans="1:6" ht="21" customHeight="1">
      <c r="A73" s="5">
        <v>6551</v>
      </c>
      <c r="B73" s="1" t="s">
        <v>57</v>
      </c>
      <c r="C73" s="39">
        <v>4440000</v>
      </c>
      <c r="D73" s="36">
        <f>C73</f>
        <v>4440000</v>
      </c>
      <c r="E73" s="26"/>
      <c r="F73" s="9"/>
    </row>
    <row r="74" spans="1:6" ht="21" customHeight="1">
      <c r="A74" s="5">
        <v>6552</v>
      </c>
      <c r="B74" s="1" t="s">
        <v>58</v>
      </c>
      <c r="C74" s="39">
        <v>0</v>
      </c>
      <c r="D74" s="36">
        <f>C74</f>
        <v>0</v>
      </c>
      <c r="E74" s="26"/>
      <c r="F74" s="9"/>
    </row>
    <row r="75" spans="1:6" ht="19.5" customHeight="1">
      <c r="A75" s="5">
        <v>6559</v>
      </c>
      <c r="B75" s="1" t="s">
        <v>88</v>
      </c>
      <c r="C75" s="39">
        <v>8345000</v>
      </c>
      <c r="D75" s="36">
        <f>C75</f>
        <v>8345000</v>
      </c>
      <c r="E75" s="26"/>
      <c r="F75" s="9"/>
    </row>
    <row r="76" spans="1:6" ht="21" customHeight="1">
      <c r="A76" s="4">
        <v>6600</v>
      </c>
      <c r="B76" s="20" t="s">
        <v>59</v>
      </c>
      <c r="C76" s="38">
        <f>SUM(C77:C80)</f>
        <v>4678915</v>
      </c>
      <c r="D76" s="38">
        <f>SUM(D77:D80)</f>
        <v>4678915</v>
      </c>
      <c r="E76" s="12">
        <f>SUM(E77:E80)</f>
        <v>0</v>
      </c>
      <c r="F76" s="9"/>
    </row>
    <row r="77" spans="1:6" ht="21" customHeight="1">
      <c r="A77" s="5">
        <v>6601</v>
      </c>
      <c r="B77" s="1" t="s">
        <v>60</v>
      </c>
      <c r="C77" s="39">
        <v>900115</v>
      </c>
      <c r="D77" s="36">
        <f aca="true" t="shared" si="0" ref="D77:D83">C77</f>
        <v>900115</v>
      </c>
      <c r="E77" s="11"/>
      <c r="F77" s="9"/>
    </row>
    <row r="78" spans="1:6" ht="21" customHeight="1">
      <c r="A78" s="5">
        <v>6605</v>
      </c>
      <c r="B78" s="1" t="s">
        <v>62</v>
      </c>
      <c r="C78" s="39">
        <v>2428800</v>
      </c>
      <c r="D78" s="36">
        <f t="shared" si="0"/>
        <v>2428800</v>
      </c>
      <c r="E78" s="11"/>
      <c r="F78" s="9"/>
    </row>
    <row r="79" spans="1:6" ht="21" customHeight="1">
      <c r="A79" s="5">
        <v>6608</v>
      </c>
      <c r="B79" s="1" t="s">
        <v>61</v>
      </c>
      <c r="C79" s="39">
        <v>0</v>
      </c>
      <c r="D79" s="36">
        <f t="shared" si="0"/>
        <v>0</v>
      </c>
      <c r="E79" s="11"/>
      <c r="F79" s="9"/>
    </row>
    <row r="80" spans="1:6" ht="21" customHeight="1">
      <c r="A80" s="5">
        <v>6618</v>
      </c>
      <c r="B80" s="1" t="s">
        <v>89</v>
      </c>
      <c r="C80" s="39">
        <v>1350000</v>
      </c>
      <c r="D80" s="36">
        <f t="shared" si="0"/>
        <v>1350000</v>
      </c>
      <c r="E80" s="11"/>
      <c r="F80" s="9"/>
    </row>
    <row r="81" spans="1:6" ht="21" customHeight="1" hidden="1">
      <c r="A81" s="4">
        <v>6650</v>
      </c>
      <c r="B81" s="20" t="s">
        <v>63</v>
      </c>
      <c r="C81" s="38">
        <f>SUM(C82:C83)</f>
        <v>0</v>
      </c>
      <c r="D81" s="53">
        <f t="shared" si="0"/>
        <v>0</v>
      </c>
      <c r="E81" s="5"/>
      <c r="F81" s="5"/>
    </row>
    <row r="82" spans="1:6" ht="21" customHeight="1" hidden="1">
      <c r="A82" s="5">
        <v>6657</v>
      </c>
      <c r="B82" s="1" t="s">
        <v>64</v>
      </c>
      <c r="C82" s="39"/>
      <c r="D82" s="39">
        <f t="shared" si="0"/>
        <v>0</v>
      </c>
      <c r="E82" s="5"/>
      <c r="F82" s="5"/>
    </row>
    <row r="83" spans="1:6" ht="21" customHeight="1" hidden="1">
      <c r="A83" s="5">
        <v>6699</v>
      </c>
      <c r="B83" s="1" t="s">
        <v>65</v>
      </c>
      <c r="C83" s="39"/>
      <c r="D83" s="39">
        <f t="shared" si="0"/>
        <v>0</v>
      </c>
      <c r="E83" s="5"/>
      <c r="F83" s="5"/>
    </row>
    <row r="84" spans="1:6" ht="24.75" customHeight="1">
      <c r="A84" s="4">
        <v>6700</v>
      </c>
      <c r="B84" s="20" t="s">
        <v>66</v>
      </c>
      <c r="C84" s="38">
        <f>SUM(C85:C89)</f>
        <v>4500000</v>
      </c>
      <c r="D84" s="38">
        <f>SUM(D85:D89)</f>
        <v>4500000</v>
      </c>
      <c r="E84" s="12"/>
      <c r="F84" s="5"/>
    </row>
    <row r="85" spans="1:6" ht="20.25" customHeight="1">
      <c r="A85" s="5">
        <v>6701</v>
      </c>
      <c r="B85" s="1" t="s">
        <v>67</v>
      </c>
      <c r="C85" s="39"/>
      <c r="D85" s="39">
        <f>C85</f>
        <v>0</v>
      </c>
      <c r="E85" s="11"/>
      <c r="F85" s="5"/>
    </row>
    <row r="86" spans="1:6" ht="20.25" customHeight="1">
      <c r="A86" s="5">
        <v>6702</v>
      </c>
      <c r="B86" s="1" t="s">
        <v>68</v>
      </c>
      <c r="C86" s="39"/>
      <c r="D86" s="39">
        <f>C86</f>
        <v>0</v>
      </c>
      <c r="E86" s="11"/>
      <c r="F86" s="5"/>
    </row>
    <row r="87" spans="1:6" ht="19.5" customHeight="1">
      <c r="A87" s="5">
        <v>6703</v>
      </c>
      <c r="B87" s="1" t="s">
        <v>69</v>
      </c>
      <c r="C87" s="39"/>
      <c r="D87" s="39">
        <f>C87</f>
        <v>0</v>
      </c>
      <c r="E87" s="11"/>
      <c r="F87" s="5"/>
    </row>
    <row r="88" spans="1:6" ht="21" customHeight="1">
      <c r="A88" s="5">
        <v>6704</v>
      </c>
      <c r="B88" s="1" t="s">
        <v>70</v>
      </c>
      <c r="C88" s="39">
        <v>4500000</v>
      </c>
      <c r="D88" s="39">
        <f>C88</f>
        <v>4500000</v>
      </c>
      <c r="E88" s="11"/>
      <c r="F88" s="5"/>
    </row>
    <row r="89" spans="1:6" ht="18" customHeight="1">
      <c r="A89" s="5">
        <v>6749</v>
      </c>
      <c r="B89" s="1" t="s">
        <v>71</v>
      </c>
      <c r="C89" s="39"/>
      <c r="D89" s="39">
        <f>C89</f>
        <v>0</v>
      </c>
      <c r="E89" s="11"/>
      <c r="F89" s="5"/>
    </row>
    <row r="90" spans="1:6" s="47" customFormat="1" ht="21" customHeight="1">
      <c r="A90" s="4">
        <v>6750</v>
      </c>
      <c r="B90" s="20" t="s">
        <v>85</v>
      </c>
      <c r="C90" s="45">
        <f>SUM(C91:C92)</f>
        <v>17576100</v>
      </c>
      <c r="D90" s="45">
        <f>SUM(D91:D92)</f>
        <v>17576100</v>
      </c>
      <c r="E90" s="46"/>
      <c r="F90" s="4"/>
    </row>
    <row r="91" spans="1:6" ht="18.75" customHeight="1">
      <c r="A91" s="5">
        <v>6757</v>
      </c>
      <c r="B91" s="1" t="s">
        <v>97</v>
      </c>
      <c r="C91" s="39">
        <v>16376100</v>
      </c>
      <c r="D91" s="39">
        <f>C91</f>
        <v>16376100</v>
      </c>
      <c r="E91" s="11"/>
      <c r="F91" s="5"/>
    </row>
    <row r="92" spans="1:6" ht="18.75" customHeight="1">
      <c r="A92" s="5">
        <v>6799</v>
      </c>
      <c r="B92" s="1" t="s">
        <v>71</v>
      </c>
      <c r="C92" s="39">
        <v>1200000</v>
      </c>
      <c r="D92" s="39">
        <f>C92</f>
        <v>1200000</v>
      </c>
      <c r="E92" s="11"/>
      <c r="F92" s="5"/>
    </row>
    <row r="93" spans="1:6" ht="21" customHeight="1">
      <c r="A93" s="10">
        <v>6900</v>
      </c>
      <c r="B93" s="20" t="s">
        <v>72</v>
      </c>
      <c r="C93" s="38">
        <f>SUM(C94:C98)</f>
        <v>13503860</v>
      </c>
      <c r="D93" s="38">
        <f>SUM(D94:D98)</f>
        <v>13503860</v>
      </c>
      <c r="E93" s="12">
        <f>SUM(E94:E98)</f>
        <v>0</v>
      </c>
      <c r="F93" s="5"/>
    </row>
    <row r="94" spans="1:6" ht="18.75" customHeight="1">
      <c r="A94" s="5">
        <v>6905</v>
      </c>
      <c r="B94" s="1" t="s">
        <v>108</v>
      </c>
      <c r="C94" s="39"/>
      <c r="D94" s="39">
        <f>C94</f>
        <v>0</v>
      </c>
      <c r="E94" s="11"/>
      <c r="F94" s="5"/>
    </row>
    <row r="95" spans="1:6" ht="21" customHeight="1">
      <c r="A95" s="5">
        <v>6912</v>
      </c>
      <c r="B95" s="1" t="s">
        <v>73</v>
      </c>
      <c r="C95" s="39">
        <v>0</v>
      </c>
      <c r="D95" s="39">
        <f>C95</f>
        <v>0</v>
      </c>
      <c r="E95" s="11"/>
      <c r="F95" s="5"/>
    </row>
    <row r="96" spans="1:6" ht="21" customHeight="1">
      <c r="A96" s="5">
        <v>6913</v>
      </c>
      <c r="B96" s="1" t="s">
        <v>74</v>
      </c>
      <c r="C96" s="39">
        <v>800000</v>
      </c>
      <c r="D96" s="39">
        <f>C96</f>
        <v>800000</v>
      </c>
      <c r="E96" s="11"/>
      <c r="F96" s="5"/>
    </row>
    <row r="97" spans="1:6" ht="19.5" customHeight="1">
      <c r="A97" s="5">
        <v>6921</v>
      </c>
      <c r="B97" s="1" t="s">
        <v>75</v>
      </c>
      <c r="C97" s="39">
        <v>1100000</v>
      </c>
      <c r="D97" s="39">
        <f>C97</f>
        <v>1100000</v>
      </c>
      <c r="E97" s="11"/>
      <c r="F97" s="5"/>
    </row>
    <row r="98" spans="1:6" ht="27.75" customHeight="1">
      <c r="A98" s="5">
        <v>6949</v>
      </c>
      <c r="B98" s="22" t="s">
        <v>92</v>
      </c>
      <c r="C98" s="39">
        <v>11603860</v>
      </c>
      <c r="D98" s="39">
        <f>C98</f>
        <v>11603860</v>
      </c>
      <c r="E98" s="11"/>
      <c r="F98" s="5"/>
    </row>
    <row r="99" spans="1:6" ht="21" customHeight="1">
      <c r="A99" s="4">
        <v>7000</v>
      </c>
      <c r="B99" s="20" t="s">
        <v>76</v>
      </c>
      <c r="C99" s="38">
        <f>SUM(C100:C103)</f>
        <v>5242000</v>
      </c>
      <c r="D99" s="38">
        <f>SUM(D100:D103)</f>
        <v>5242000</v>
      </c>
      <c r="E99" s="12">
        <f>SUM(E100:E103)</f>
        <v>0</v>
      </c>
      <c r="F99" s="5"/>
    </row>
    <row r="100" spans="1:6" ht="22.5" customHeight="1">
      <c r="A100" s="5">
        <v>7001</v>
      </c>
      <c r="B100" s="1" t="s">
        <v>77</v>
      </c>
      <c r="C100" s="39">
        <v>242000</v>
      </c>
      <c r="D100" s="39">
        <f>C100</f>
        <v>242000</v>
      </c>
      <c r="E100" s="18"/>
      <c r="F100" s="5"/>
    </row>
    <row r="101" spans="1:6" ht="24" customHeight="1">
      <c r="A101" s="5">
        <v>7004</v>
      </c>
      <c r="B101" s="1" t="s">
        <v>78</v>
      </c>
      <c r="C101" s="39"/>
      <c r="D101" s="39">
        <f>C101</f>
        <v>0</v>
      </c>
      <c r="E101" s="5"/>
      <c r="F101" s="5"/>
    </row>
    <row r="102" spans="1:6" ht="28.5" customHeight="1">
      <c r="A102" s="5">
        <v>7006</v>
      </c>
      <c r="B102" s="22" t="s">
        <v>93</v>
      </c>
      <c r="C102" s="39"/>
      <c r="D102" s="39">
        <f>C102</f>
        <v>0</v>
      </c>
      <c r="E102" s="5"/>
      <c r="F102" s="5"/>
    </row>
    <row r="103" spans="1:6" ht="21" customHeight="1">
      <c r="A103" s="8">
        <v>7049</v>
      </c>
      <c r="B103" s="1" t="s">
        <v>79</v>
      </c>
      <c r="C103" s="39">
        <v>5000000</v>
      </c>
      <c r="D103" s="39">
        <f>C103</f>
        <v>5000000</v>
      </c>
      <c r="E103" s="11"/>
      <c r="F103" s="5"/>
    </row>
    <row r="104" spans="1:6" s="47" customFormat="1" ht="18.75" customHeight="1">
      <c r="A104" s="48">
        <v>7050</v>
      </c>
      <c r="B104" s="20" t="s">
        <v>98</v>
      </c>
      <c r="C104" s="45">
        <f>C105</f>
        <v>0</v>
      </c>
      <c r="D104" s="45">
        <f>D105</f>
        <v>0</v>
      </c>
      <c r="E104" s="45">
        <f>E105</f>
        <v>0</v>
      </c>
      <c r="F104" s="4"/>
    </row>
    <row r="105" spans="1:6" ht="26.25" customHeight="1">
      <c r="A105" s="8">
        <v>7099</v>
      </c>
      <c r="B105" s="1" t="s">
        <v>96</v>
      </c>
      <c r="C105" s="39"/>
      <c r="D105" s="39">
        <f>C105</f>
        <v>0</v>
      </c>
      <c r="E105" s="11"/>
      <c r="F105" s="5"/>
    </row>
    <row r="106" spans="1:6" ht="21" customHeight="1">
      <c r="A106" s="4">
        <v>7750</v>
      </c>
      <c r="B106" s="20" t="s">
        <v>71</v>
      </c>
      <c r="C106" s="38">
        <f>SUM(C107:C111)</f>
        <v>13240363</v>
      </c>
      <c r="D106" s="38">
        <f>SUM(D107:D111)</f>
        <v>13240363</v>
      </c>
      <c r="E106" s="12">
        <f>SUM(E108:E111)</f>
        <v>0</v>
      </c>
      <c r="F106" s="5"/>
    </row>
    <row r="107" spans="1:6" ht="31.5" customHeight="1">
      <c r="A107" s="5">
        <v>7753</v>
      </c>
      <c r="B107" s="22" t="s">
        <v>113</v>
      </c>
      <c r="C107" s="39">
        <v>1180000</v>
      </c>
      <c r="D107" s="39">
        <f>C107</f>
        <v>1180000</v>
      </c>
      <c r="E107" s="12"/>
      <c r="F107" s="5"/>
    </row>
    <row r="108" spans="1:6" ht="18.75" customHeight="1">
      <c r="A108" s="5">
        <v>7756</v>
      </c>
      <c r="B108" s="1" t="s">
        <v>90</v>
      </c>
      <c r="C108" s="39">
        <v>184800</v>
      </c>
      <c r="D108" s="39">
        <f>C108</f>
        <v>184800</v>
      </c>
      <c r="E108" s="5"/>
      <c r="F108" s="5"/>
    </row>
    <row r="109" spans="1:6" ht="21.75" customHeight="1">
      <c r="A109" s="5">
        <v>7757</v>
      </c>
      <c r="B109" s="1" t="s">
        <v>111</v>
      </c>
      <c r="C109" s="39">
        <v>10700563</v>
      </c>
      <c r="D109" s="39">
        <f>C109</f>
        <v>10700563</v>
      </c>
      <c r="E109" s="5"/>
      <c r="F109" s="5"/>
    </row>
    <row r="110" spans="1:6" ht="27" customHeight="1">
      <c r="A110" s="7">
        <v>7764</v>
      </c>
      <c r="B110" s="1" t="s">
        <v>80</v>
      </c>
      <c r="C110" s="39"/>
      <c r="D110" s="39">
        <f>C110</f>
        <v>0</v>
      </c>
      <c r="E110" s="5"/>
      <c r="F110" s="5"/>
    </row>
    <row r="111" spans="1:6" ht="24.75" customHeight="1">
      <c r="A111" s="7">
        <v>7799</v>
      </c>
      <c r="B111" s="1" t="s">
        <v>79</v>
      </c>
      <c r="C111" s="39">
        <v>1175000</v>
      </c>
      <c r="D111" s="39">
        <f>C111</f>
        <v>1175000</v>
      </c>
      <c r="E111" s="11"/>
      <c r="F111" s="5"/>
    </row>
    <row r="112" spans="1:6" s="58" customFormat="1" ht="21" customHeight="1">
      <c r="A112" s="54">
        <v>1.2</v>
      </c>
      <c r="B112" s="55" t="s">
        <v>100</v>
      </c>
      <c r="C112" s="59">
        <f>C113+C116+C121</f>
        <v>124175895</v>
      </c>
      <c r="D112" s="59">
        <f>D113+D116+D121</f>
        <v>124175895</v>
      </c>
      <c r="E112" s="59">
        <f>E113+E116+E121</f>
        <v>0</v>
      </c>
      <c r="F112" s="59">
        <f>F113+F116+F121</f>
        <v>0</v>
      </c>
    </row>
    <row r="113" spans="1:6" ht="21" customHeight="1">
      <c r="A113" s="4">
        <v>6000</v>
      </c>
      <c r="B113" s="20" t="s">
        <v>42</v>
      </c>
      <c r="C113" s="33">
        <f>SUM(C114:C115)</f>
        <v>64665970</v>
      </c>
      <c r="D113" s="34">
        <f>SUM(D114:D115)</f>
        <v>64665970</v>
      </c>
      <c r="E113" s="51"/>
      <c r="F113" s="49"/>
    </row>
    <row r="114" spans="1:6" ht="21" customHeight="1">
      <c r="A114" s="5">
        <v>6001</v>
      </c>
      <c r="B114" s="1" t="s">
        <v>37</v>
      </c>
      <c r="C114" s="35">
        <v>82672770</v>
      </c>
      <c r="D114" s="36">
        <f>C114</f>
        <v>82672770</v>
      </c>
      <c r="E114" s="51"/>
      <c r="F114" s="49"/>
    </row>
    <row r="115" spans="1:6" ht="21" customHeight="1">
      <c r="A115" s="5">
        <v>6003</v>
      </c>
      <c r="B115" s="1" t="s">
        <v>38</v>
      </c>
      <c r="C115" s="35">
        <v>-18006800</v>
      </c>
      <c r="D115" s="36">
        <f>C115</f>
        <v>-18006800</v>
      </c>
      <c r="E115" s="51"/>
      <c r="F115" s="49"/>
    </row>
    <row r="116" spans="1:6" ht="21" customHeight="1">
      <c r="A116" s="4">
        <v>6100</v>
      </c>
      <c r="B116" s="20" t="s">
        <v>43</v>
      </c>
      <c r="C116" s="34">
        <f>SUM(C117:C120)</f>
        <v>40406625</v>
      </c>
      <c r="D116" s="34">
        <f>SUM(D117:D120)</f>
        <v>40406625</v>
      </c>
      <c r="E116" s="51"/>
      <c r="F116" s="49"/>
    </row>
    <row r="117" spans="1:6" ht="21" customHeight="1">
      <c r="A117" s="5">
        <v>6101</v>
      </c>
      <c r="B117" s="1" t="s">
        <v>39</v>
      </c>
      <c r="C117" s="37">
        <v>1680000</v>
      </c>
      <c r="D117" s="36">
        <f>C117</f>
        <v>1680000</v>
      </c>
      <c r="E117" s="51"/>
      <c r="F117" s="49"/>
    </row>
    <row r="118" spans="1:6" ht="21" customHeight="1">
      <c r="A118" s="5">
        <v>6112</v>
      </c>
      <c r="B118" s="1" t="s">
        <v>40</v>
      </c>
      <c r="C118" s="37">
        <v>23391947</v>
      </c>
      <c r="D118" s="36">
        <f>C118</f>
        <v>23391947</v>
      </c>
      <c r="E118" s="51"/>
      <c r="F118" s="49"/>
    </row>
    <row r="119" spans="1:6" ht="21" customHeight="1">
      <c r="A119" s="5">
        <v>6113</v>
      </c>
      <c r="B119" s="1" t="s">
        <v>41</v>
      </c>
      <c r="C119" s="37">
        <v>168000</v>
      </c>
      <c r="D119" s="36">
        <f>C119</f>
        <v>168000</v>
      </c>
      <c r="E119" s="51"/>
      <c r="F119" s="49"/>
    </row>
    <row r="120" spans="1:6" ht="21" customHeight="1">
      <c r="A120" s="5">
        <v>6115</v>
      </c>
      <c r="B120" s="1" t="s">
        <v>109</v>
      </c>
      <c r="C120" s="37">
        <v>15166678</v>
      </c>
      <c r="D120" s="36">
        <f>C120</f>
        <v>15166678</v>
      </c>
      <c r="E120" s="51"/>
      <c r="F120" s="49"/>
    </row>
    <row r="121" spans="1:6" ht="21" customHeight="1">
      <c r="A121" s="4">
        <v>6300</v>
      </c>
      <c r="B121" s="20" t="s">
        <v>47</v>
      </c>
      <c r="C121" s="34">
        <f>SUM(C122:C125)</f>
        <v>19103300</v>
      </c>
      <c r="D121" s="34">
        <f>SUM(D122:D125)</f>
        <v>19103300</v>
      </c>
      <c r="E121" s="51"/>
      <c r="F121" s="49"/>
    </row>
    <row r="122" spans="1:6" ht="21" customHeight="1">
      <c r="A122" s="5">
        <v>6301</v>
      </c>
      <c r="B122" s="1" t="s">
        <v>48</v>
      </c>
      <c r="C122" s="37">
        <v>14264717</v>
      </c>
      <c r="D122" s="36">
        <f>C122</f>
        <v>14264717</v>
      </c>
      <c r="E122" s="51"/>
      <c r="F122" s="49"/>
    </row>
    <row r="123" spans="1:6" ht="21" customHeight="1">
      <c r="A123" s="5">
        <v>6302</v>
      </c>
      <c r="B123" s="1" t="s">
        <v>49</v>
      </c>
      <c r="C123" s="37">
        <v>2445380</v>
      </c>
      <c r="D123" s="36">
        <f>C123</f>
        <v>2445380</v>
      </c>
      <c r="E123" s="51"/>
      <c r="F123" s="49"/>
    </row>
    <row r="124" spans="1:6" ht="21" customHeight="1">
      <c r="A124" s="5">
        <v>6303</v>
      </c>
      <c r="B124" s="1" t="s">
        <v>50</v>
      </c>
      <c r="C124" s="37">
        <v>1630253</v>
      </c>
      <c r="D124" s="36">
        <f>C124</f>
        <v>1630253</v>
      </c>
      <c r="E124" s="51"/>
      <c r="F124" s="49"/>
    </row>
    <row r="125" spans="1:6" ht="21" customHeight="1">
      <c r="A125" s="5">
        <v>6304</v>
      </c>
      <c r="B125" s="1" t="s">
        <v>51</v>
      </c>
      <c r="C125" s="37">
        <v>762950</v>
      </c>
      <c r="D125" s="36">
        <f>C125</f>
        <v>762950</v>
      </c>
      <c r="E125" s="51"/>
      <c r="F125" s="49"/>
    </row>
    <row r="126" spans="1:6" s="58" customFormat="1" ht="29.25" customHeight="1">
      <c r="A126" s="60">
        <v>1.3</v>
      </c>
      <c r="B126" s="61" t="s">
        <v>8</v>
      </c>
      <c r="C126" s="62">
        <f>C127+C131+C135+C137+C140+C133</f>
        <v>103568089</v>
      </c>
      <c r="D126" s="62">
        <f>D127+D131+D135+D137+D140+D133</f>
        <v>103568089</v>
      </c>
      <c r="E126" s="62">
        <f>E127+E131+E135+E137+E140+E133</f>
        <v>0</v>
      </c>
      <c r="F126" s="62">
        <f>F127+F131+F135+F137+F140+F133</f>
        <v>0</v>
      </c>
    </row>
    <row r="127" spans="1:6" ht="22.5" customHeight="1">
      <c r="A127" s="4">
        <v>6100</v>
      </c>
      <c r="B127" s="23" t="s">
        <v>42</v>
      </c>
      <c r="C127" s="40">
        <f>SUM(C128:C130)</f>
        <v>0</v>
      </c>
      <c r="D127" s="40">
        <f>SUM(D128:D130)</f>
        <v>0</v>
      </c>
      <c r="E127" s="13"/>
      <c r="F127" s="50"/>
    </row>
    <row r="128" spans="1:6" ht="21" customHeight="1">
      <c r="A128" s="7">
        <v>6103</v>
      </c>
      <c r="B128" s="24" t="s">
        <v>91</v>
      </c>
      <c r="C128" s="41"/>
      <c r="D128" s="41">
        <f>C128</f>
        <v>0</v>
      </c>
      <c r="E128" s="14"/>
      <c r="F128" s="50"/>
    </row>
    <row r="129" spans="1:6" ht="22.5" customHeight="1">
      <c r="A129" s="5">
        <v>6105</v>
      </c>
      <c r="B129" s="24" t="s">
        <v>81</v>
      </c>
      <c r="C129" s="42"/>
      <c r="D129" s="41">
        <f>C129</f>
        <v>0</v>
      </c>
      <c r="E129" s="5"/>
      <c r="F129" s="50"/>
    </row>
    <row r="130" spans="1:6" ht="27" customHeight="1">
      <c r="A130" s="5">
        <v>6149</v>
      </c>
      <c r="B130" s="24" t="s">
        <v>106</v>
      </c>
      <c r="C130" s="42"/>
      <c r="D130" s="41">
        <f>C130</f>
        <v>0</v>
      </c>
      <c r="E130" s="5"/>
      <c r="F130" s="50"/>
    </row>
    <row r="131" spans="1:6" ht="21" customHeight="1">
      <c r="A131" s="4">
        <v>6400</v>
      </c>
      <c r="B131" s="25" t="s">
        <v>82</v>
      </c>
      <c r="C131" s="43">
        <f>SUM(C132:C132)</f>
        <v>27905662</v>
      </c>
      <c r="D131" s="43">
        <f>SUM(D132:D132)</f>
        <v>27905662</v>
      </c>
      <c r="E131" s="16"/>
      <c r="F131" s="50"/>
    </row>
    <row r="132" spans="1:6" ht="21" customHeight="1">
      <c r="A132" s="5">
        <v>6449</v>
      </c>
      <c r="B132" s="24" t="s">
        <v>95</v>
      </c>
      <c r="C132" s="42">
        <v>27905662</v>
      </c>
      <c r="D132" s="42">
        <f>C132</f>
        <v>27905662</v>
      </c>
      <c r="E132" s="15"/>
      <c r="F132" s="50"/>
    </row>
    <row r="133" spans="1:6" ht="19.5" customHeight="1">
      <c r="A133" s="4">
        <v>6550</v>
      </c>
      <c r="B133" s="20" t="s">
        <v>56</v>
      </c>
      <c r="C133" s="52">
        <f>C134</f>
        <v>0</v>
      </c>
      <c r="D133" s="52">
        <f>D134</f>
        <v>0</v>
      </c>
      <c r="E133" s="15"/>
      <c r="F133" s="50"/>
    </row>
    <row r="134" spans="1:6" ht="22.5" customHeight="1">
      <c r="A134" s="5">
        <v>6552</v>
      </c>
      <c r="B134" s="24" t="s">
        <v>107</v>
      </c>
      <c r="C134" s="42"/>
      <c r="D134" s="42">
        <f>C134</f>
        <v>0</v>
      </c>
      <c r="E134" s="15"/>
      <c r="F134" s="50"/>
    </row>
    <row r="135" spans="1:6" ht="21.75" customHeight="1">
      <c r="A135" s="10">
        <v>6750</v>
      </c>
      <c r="B135" s="20" t="s">
        <v>116</v>
      </c>
      <c r="C135" s="38">
        <f>C136</f>
        <v>17522427</v>
      </c>
      <c r="D135" s="38">
        <f>D136</f>
        <v>17522427</v>
      </c>
      <c r="E135" s="5"/>
      <c r="F135" s="50"/>
    </row>
    <row r="136" spans="1:6" ht="18.75" customHeight="1">
      <c r="A136" s="5">
        <v>6757</v>
      </c>
      <c r="B136" s="22" t="s">
        <v>118</v>
      </c>
      <c r="C136" s="39">
        <v>17522427</v>
      </c>
      <c r="D136" s="39">
        <f>C136</f>
        <v>17522427</v>
      </c>
      <c r="E136" s="5"/>
      <c r="F136" s="50"/>
    </row>
    <row r="137" spans="1:6" ht="22.5" customHeight="1">
      <c r="A137" s="4">
        <v>7000</v>
      </c>
      <c r="B137" s="20" t="s">
        <v>83</v>
      </c>
      <c r="C137" s="38">
        <f>SUM(C138:C139)</f>
        <v>32800000</v>
      </c>
      <c r="D137" s="38">
        <f>SUM(D138:D139)</f>
        <v>32800000</v>
      </c>
      <c r="E137" s="5"/>
      <c r="F137" s="5"/>
    </row>
    <row r="138" spans="1:6" ht="19.5" customHeight="1">
      <c r="A138" s="5">
        <v>7004</v>
      </c>
      <c r="B138" s="1" t="s">
        <v>84</v>
      </c>
      <c r="C138" s="39"/>
      <c r="D138" s="39">
        <f>C138</f>
        <v>0</v>
      </c>
      <c r="E138" s="5"/>
      <c r="F138" s="5"/>
    </row>
    <row r="139" spans="1:6" ht="19.5" customHeight="1">
      <c r="A139" s="5">
        <v>7049</v>
      </c>
      <c r="B139" s="1" t="s">
        <v>96</v>
      </c>
      <c r="C139" s="39">
        <v>32800000</v>
      </c>
      <c r="D139" s="39">
        <v>32800000</v>
      </c>
      <c r="E139" s="5"/>
      <c r="F139" s="5"/>
    </row>
    <row r="140" spans="1:6" ht="21" customHeight="1">
      <c r="A140" s="4">
        <v>7750</v>
      </c>
      <c r="B140" s="20" t="s">
        <v>71</v>
      </c>
      <c r="C140" s="38">
        <f>SUM(C141:C142)</f>
        <v>25340000</v>
      </c>
      <c r="D140" s="38">
        <f>SUM(D141:D142)</f>
        <v>25340000</v>
      </c>
      <c r="E140" s="12"/>
      <c r="F140" s="5"/>
    </row>
    <row r="141" spans="1:6" ht="28.5" customHeight="1">
      <c r="A141" s="5">
        <v>7753</v>
      </c>
      <c r="B141" s="22" t="s">
        <v>113</v>
      </c>
      <c r="C141" s="39">
        <v>25340000</v>
      </c>
      <c r="D141" s="39">
        <v>25340000</v>
      </c>
      <c r="E141" s="12"/>
      <c r="F141" s="5"/>
    </row>
    <row r="142" spans="1:6" ht="21" customHeight="1">
      <c r="A142" s="5">
        <v>7799</v>
      </c>
      <c r="B142" s="1" t="s">
        <v>96</v>
      </c>
      <c r="C142" s="39"/>
      <c r="D142" s="39">
        <f>C142</f>
        <v>0</v>
      </c>
      <c r="E142" s="5"/>
      <c r="F142" s="5"/>
    </row>
    <row r="143" spans="3:5" ht="35.25" customHeight="1">
      <c r="C143" s="2"/>
      <c r="D143" s="88" t="s">
        <v>126</v>
      </c>
      <c r="E143" s="88"/>
    </row>
    <row r="144" spans="2:5" ht="35.25" customHeight="1">
      <c r="B144" s="27"/>
      <c r="C144" s="2"/>
      <c r="D144" s="89" t="s">
        <v>26</v>
      </c>
      <c r="E144" s="89"/>
    </row>
    <row r="145" spans="2:5" ht="17.25" customHeight="1">
      <c r="B145" s="27"/>
      <c r="C145" s="2"/>
      <c r="D145" s="28"/>
      <c r="E145" s="30"/>
    </row>
    <row r="146" spans="2:5" ht="17.25" customHeight="1">
      <c r="B146" s="27"/>
      <c r="C146" s="2"/>
      <c r="D146" s="2"/>
      <c r="E146" s="29"/>
    </row>
    <row r="147" spans="2:5" ht="17.25" customHeight="1">
      <c r="B147" s="27"/>
      <c r="C147" s="2"/>
      <c r="D147" s="2"/>
      <c r="E147" s="29"/>
    </row>
    <row r="148" spans="2:5" ht="17.25" customHeight="1">
      <c r="B148" s="27"/>
      <c r="C148" s="2"/>
      <c r="D148" s="90" t="s">
        <v>115</v>
      </c>
      <c r="E148" s="90"/>
    </row>
  </sheetData>
  <sheetProtection/>
  <mergeCells count="16">
    <mergeCell ref="A1:F1"/>
    <mergeCell ref="A2:F2"/>
    <mergeCell ref="A3:F3"/>
    <mergeCell ref="A4:F4"/>
    <mergeCell ref="A5:F5"/>
    <mergeCell ref="A6:F6"/>
    <mergeCell ref="D143:E143"/>
    <mergeCell ref="D144:E144"/>
    <mergeCell ref="D148:E148"/>
    <mergeCell ref="A7:F7"/>
    <mergeCell ref="A8:A9"/>
    <mergeCell ref="B8:B9"/>
    <mergeCell ref="C8:C9"/>
    <mergeCell ref="D8:D9"/>
    <mergeCell ref="E8:E9"/>
    <mergeCell ref="F8:F9"/>
  </mergeCells>
  <printOptions horizontalCentered="1"/>
  <pageMargins left="0" right="0" top="0.75" bottom="0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8"/>
  <sheetViews>
    <sheetView zoomScalePageLayoutView="0" workbookViewId="0" topLeftCell="A129">
      <selection activeCell="C143" sqref="C143"/>
    </sheetView>
  </sheetViews>
  <sheetFormatPr defaultColWidth="9.00390625" defaultRowHeight="15.75"/>
  <cols>
    <col min="1" max="1" width="5.00390625" style="3" customWidth="1"/>
    <col min="2" max="2" width="28.625" style="2" customWidth="1"/>
    <col min="3" max="3" width="16.75390625" style="44" customWidth="1"/>
    <col min="4" max="4" width="16.875" style="44" customWidth="1"/>
    <col min="5" max="5" width="12.00390625" style="3" customWidth="1"/>
    <col min="6" max="6" width="13.375" style="3" customWidth="1"/>
    <col min="7" max="16384" width="9.00390625" style="3" customWidth="1"/>
  </cols>
  <sheetData>
    <row r="1" spans="1:6" ht="17.25" customHeight="1">
      <c r="A1" s="84" t="s">
        <v>101</v>
      </c>
      <c r="B1" s="84"/>
      <c r="C1" s="84"/>
      <c r="D1" s="84"/>
      <c r="E1" s="84"/>
      <c r="F1" s="84"/>
    </row>
    <row r="2" spans="1:6" ht="17.25" customHeight="1">
      <c r="A2" s="85" t="s">
        <v>114</v>
      </c>
      <c r="B2" s="85"/>
      <c r="C2" s="85"/>
      <c r="D2" s="85"/>
      <c r="E2" s="85"/>
      <c r="F2" s="85"/>
    </row>
    <row r="3" spans="1:6" ht="17.25" customHeight="1">
      <c r="A3" s="85" t="s">
        <v>86</v>
      </c>
      <c r="B3" s="85"/>
      <c r="C3" s="85"/>
      <c r="D3" s="85"/>
      <c r="E3" s="85"/>
      <c r="F3" s="85"/>
    </row>
    <row r="4" spans="1:6" ht="17.25" customHeight="1">
      <c r="A4" s="86" t="s">
        <v>121</v>
      </c>
      <c r="B4" s="86"/>
      <c r="C4" s="86"/>
      <c r="D4" s="86"/>
      <c r="E4" s="86"/>
      <c r="F4" s="86"/>
    </row>
    <row r="5" spans="1:6" ht="17.25" customHeight="1">
      <c r="A5" s="84" t="s">
        <v>123</v>
      </c>
      <c r="B5" s="84"/>
      <c r="C5" s="84"/>
      <c r="D5" s="84"/>
      <c r="E5" s="84"/>
      <c r="F5" s="84"/>
    </row>
    <row r="6" spans="1:6" ht="17.25" customHeight="1">
      <c r="A6" s="87" t="s">
        <v>25</v>
      </c>
      <c r="B6" s="87"/>
      <c r="C6" s="87"/>
      <c r="D6" s="87"/>
      <c r="E6" s="87"/>
      <c r="F6" s="87"/>
    </row>
    <row r="7" spans="1:6" ht="17.25" customHeight="1">
      <c r="A7" s="91" t="s">
        <v>94</v>
      </c>
      <c r="B7" s="91"/>
      <c r="C7" s="91"/>
      <c r="D7" s="91"/>
      <c r="E7" s="91"/>
      <c r="F7" s="91"/>
    </row>
    <row r="8" spans="1:6" ht="17.25" customHeight="1">
      <c r="A8" s="92" t="s">
        <v>4</v>
      </c>
      <c r="B8" s="93" t="s">
        <v>5</v>
      </c>
      <c r="C8" s="93" t="s">
        <v>102</v>
      </c>
      <c r="D8" s="93" t="s">
        <v>103</v>
      </c>
      <c r="E8" s="94" t="s">
        <v>104</v>
      </c>
      <c r="F8" s="92" t="s">
        <v>105</v>
      </c>
    </row>
    <row r="9" spans="1:6" ht="36" customHeight="1">
      <c r="A9" s="92"/>
      <c r="B9" s="93"/>
      <c r="C9" s="93"/>
      <c r="D9" s="93"/>
      <c r="E9" s="95"/>
      <c r="F9" s="92"/>
    </row>
    <row r="10" spans="1:6" ht="17.25" customHeight="1">
      <c r="A10" s="9" t="s">
        <v>1</v>
      </c>
      <c r="B10" s="19" t="s">
        <v>27</v>
      </c>
      <c r="C10" s="32"/>
      <c r="D10" s="32"/>
      <c r="E10" s="9"/>
      <c r="F10" s="9"/>
    </row>
    <row r="11" spans="1:6" ht="31.5" customHeight="1" hidden="1">
      <c r="A11" s="9" t="s">
        <v>0</v>
      </c>
      <c r="B11" s="19" t="s">
        <v>28</v>
      </c>
      <c r="C11" s="32"/>
      <c r="D11" s="32"/>
      <c r="E11" s="9"/>
      <c r="F11" s="9"/>
    </row>
    <row r="12" spans="1:6" ht="31.5" customHeight="1" hidden="1">
      <c r="A12" s="9">
        <v>1</v>
      </c>
      <c r="B12" s="19" t="s">
        <v>10</v>
      </c>
      <c r="C12" s="32"/>
      <c r="D12" s="32"/>
      <c r="E12" s="9"/>
      <c r="F12" s="9"/>
    </row>
    <row r="13" spans="1:6" ht="31.5" customHeight="1" hidden="1">
      <c r="A13" s="9">
        <v>1.1</v>
      </c>
      <c r="B13" s="19" t="s">
        <v>11</v>
      </c>
      <c r="C13" s="32"/>
      <c r="D13" s="32"/>
      <c r="E13" s="9"/>
      <c r="F13" s="9"/>
    </row>
    <row r="14" spans="1:6" ht="31.5" customHeight="1" hidden="1">
      <c r="A14" s="9">
        <v>1</v>
      </c>
      <c r="B14" s="19" t="s">
        <v>12</v>
      </c>
      <c r="C14" s="32"/>
      <c r="D14" s="32"/>
      <c r="E14" s="9"/>
      <c r="F14" s="9"/>
    </row>
    <row r="15" spans="1:6" ht="31.5" customHeight="1" hidden="1">
      <c r="A15" s="9"/>
      <c r="B15" s="19" t="s">
        <v>13</v>
      </c>
      <c r="C15" s="32"/>
      <c r="D15" s="32"/>
      <c r="E15" s="9"/>
      <c r="F15" s="9"/>
    </row>
    <row r="16" spans="1:6" ht="31.5" customHeight="1" hidden="1">
      <c r="A16" s="9"/>
      <c r="B16" s="19" t="s">
        <v>29</v>
      </c>
      <c r="C16" s="32"/>
      <c r="D16" s="32"/>
      <c r="E16" s="9"/>
      <c r="F16" s="9"/>
    </row>
    <row r="17" spans="1:6" ht="31.5" customHeight="1" hidden="1">
      <c r="A17" s="9">
        <v>1.2</v>
      </c>
      <c r="B17" s="19" t="s">
        <v>14</v>
      </c>
      <c r="C17" s="32"/>
      <c r="D17" s="32"/>
      <c r="E17" s="9"/>
      <c r="F17" s="9"/>
    </row>
    <row r="18" spans="1:6" ht="31.5" customHeight="1" hidden="1">
      <c r="A18" s="9"/>
      <c r="B18" s="19" t="s">
        <v>15</v>
      </c>
      <c r="C18" s="32"/>
      <c r="D18" s="32"/>
      <c r="E18" s="9"/>
      <c r="F18" s="9"/>
    </row>
    <row r="19" spans="1:6" ht="31.5" customHeight="1" hidden="1">
      <c r="A19" s="9"/>
      <c r="B19" s="19" t="s">
        <v>16</v>
      </c>
      <c r="C19" s="32"/>
      <c r="D19" s="32"/>
      <c r="E19" s="9"/>
      <c r="F19" s="9"/>
    </row>
    <row r="20" spans="1:6" ht="31.5" customHeight="1" hidden="1">
      <c r="A20" s="9"/>
      <c r="B20" s="19" t="s">
        <v>29</v>
      </c>
      <c r="C20" s="32"/>
      <c r="D20" s="32"/>
      <c r="E20" s="9"/>
      <c r="F20" s="9"/>
    </row>
    <row r="21" spans="1:6" ht="31.5" customHeight="1" hidden="1">
      <c r="A21" s="9">
        <v>2</v>
      </c>
      <c r="B21" s="19" t="s">
        <v>30</v>
      </c>
      <c r="C21" s="32"/>
      <c r="D21" s="32"/>
      <c r="E21" s="9"/>
      <c r="F21" s="9"/>
    </row>
    <row r="22" spans="1:6" ht="31.5" customHeight="1" hidden="1">
      <c r="A22" s="9">
        <v>3</v>
      </c>
      <c r="B22" s="19" t="s">
        <v>31</v>
      </c>
      <c r="C22" s="32"/>
      <c r="D22" s="32"/>
      <c r="E22" s="9"/>
      <c r="F22" s="9"/>
    </row>
    <row r="23" spans="1:6" ht="31.5" customHeight="1" hidden="1">
      <c r="A23" s="9" t="s">
        <v>3</v>
      </c>
      <c r="B23" s="19" t="s">
        <v>32</v>
      </c>
      <c r="C23" s="32"/>
      <c r="D23" s="32"/>
      <c r="E23" s="9"/>
      <c r="F23" s="9"/>
    </row>
    <row r="24" spans="1:6" ht="31.5" customHeight="1" hidden="1">
      <c r="A24" s="9">
        <v>1</v>
      </c>
      <c r="B24" s="19" t="s">
        <v>17</v>
      </c>
      <c r="C24" s="32"/>
      <c r="D24" s="32"/>
      <c r="E24" s="9"/>
      <c r="F24" s="9"/>
    </row>
    <row r="25" spans="1:6" ht="31.5" customHeight="1" hidden="1">
      <c r="A25" s="9">
        <v>1.1</v>
      </c>
      <c r="B25" s="19" t="s">
        <v>18</v>
      </c>
      <c r="C25" s="32"/>
      <c r="D25" s="32"/>
      <c r="E25" s="9"/>
      <c r="F25" s="9"/>
    </row>
    <row r="26" spans="1:6" ht="31.5" customHeight="1" hidden="1">
      <c r="A26" s="9" t="s">
        <v>19</v>
      </c>
      <c r="B26" s="19" t="s">
        <v>20</v>
      </c>
      <c r="C26" s="32"/>
      <c r="D26" s="32"/>
      <c r="E26" s="9"/>
      <c r="F26" s="9"/>
    </row>
    <row r="27" spans="1:6" ht="31.5" customHeight="1" hidden="1">
      <c r="A27" s="9" t="s">
        <v>21</v>
      </c>
      <c r="B27" s="19" t="s">
        <v>9</v>
      </c>
      <c r="C27" s="32"/>
      <c r="D27" s="32"/>
      <c r="E27" s="9"/>
      <c r="F27" s="9"/>
    </row>
    <row r="28" spans="1:6" ht="31.5" customHeight="1" hidden="1">
      <c r="A28" s="9">
        <v>1.2</v>
      </c>
      <c r="B28" s="19" t="s">
        <v>7</v>
      </c>
      <c r="C28" s="32"/>
      <c r="D28" s="32"/>
      <c r="E28" s="9"/>
      <c r="F28" s="9"/>
    </row>
    <row r="29" spans="1:6" ht="31.5" customHeight="1" hidden="1">
      <c r="A29" s="9" t="s">
        <v>19</v>
      </c>
      <c r="B29" s="19" t="s">
        <v>22</v>
      </c>
      <c r="C29" s="32"/>
      <c r="D29" s="32"/>
      <c r="E29" s="9"/>
      <c r="F29" s="9"/>
    </row>
    <row r="30" spans="1:6" ht="31.5" customHeight="1" hidden="1">
      <c r="A30" s="9" t="s">
        <v>21</v>
      </c>
      <c r="B30" s="19" t="s">
        <v>8</v>
      </c>
      <c r="C30" s="32"/>
      <c r="D30" s="32"/>
      <c r="E30" s="9"/>
      <c r="F30" s="9"/>
    </row>
    <row r="31" spans="1:6" ht="31.5" customHeight="1" hidden="1">
      <c r="A31" s="9">
        <v>2</v>
      </c>
      <c r="B31" s="19" t="s">
        <v>33</v>
      </c>
      <c r="C31" s="32"/>
      <c r="D31" s="32"/>
      <c r="E31" s="9"/>
      <c r="F31" s="9"/>
    </row>
    <row r="32" spans="1:6" ht="31.5" customHeight="1" hidden="1">
      <c r="A32" s="9">
        <v>3</v>
      </c>
      <c r="B32" s="19" t="s">
        <v>34</v>
      </c>
      <c r="C32" s="32"/>
      <c r="D32" s="32"/>
      <c r="E32" s="9"/>
      <c r="F32" s="9"/>
    </row>
    <row r="33" spans="1:6" ht="31.5" customHeight="1" hidden="1">
      <c r="A33" s="9" t="s">
        <v>35</v>
      </c>
      <c r="B33" s="19" t="s">
        <v>36</v>
      </c>
      <c r="C33" s="32"/>
      <c r="D33" s="32"/>
      <c r="E33" s="9"/>
      <c r="F33" s="9"/>
    </row>
    <row r="34" spans="1:6" ht="31.5" customHeight="1" hidden="1">
      <c r="A34" s="9">
        <v>1</v>
      </c>
      <c r="B34" s="19" t="s">
        <v>23</v>
      </c>
      <c r="C34" s="32"/>
      <c r="D34" s="32"/>
      <c r="E34" s="9"/>
      <c r="F34" s="9"/>
    </row>
    <row r="35" spans="1:6" ht="31.5" customHeight="1" hidden="1">
      <c r="A35" s="9">
        <v>1.1</v>
      </c>
      <c r="B35" s="19" t="s">
        <v>11</v>
      </c>
      <c r="C35" s="32"/>
      <c r="D35" s="32"/>
      <c r="E35" s="9"/>
      <c r="F35" s="9"/>
    </row>
    <row r="36" spans="1:6" ht="31.5" customHeight="1" hidden="1">
      <c r="A36" s="9"/>
      <c r="B36" s="19" t="s">
        <v>12</v>
      </c>
      <c r="C36" s="32"/>
      <c r="D36" s="32"/>
      <c r="E36" s="9"/>
      <c r="F36" s="9"/>
    </row>
    <row r="37" spans="1:6" ht="31.5" customHeight="1" hidden="1">
      <c r="A37" s="9"/>
      <c r="B37" s="19" t="s">
        <v>13</v>
      </c>
      <c r="C37" s="32"/>
      <c r="D37" s="32"/>
      <c r="E37" s="9"/>
      <c r="F37" s="9"/>
    </row>
    <row r="38" spans="1:6" ht="31.5" customHeight="1" hidden="1">
      <c r="A38" s="9"/>
      <c r="B38" s="19" t="s">
        <v>24</v>
      </c>
      <c r="C38" s="32"/>
      <c r="D38" s="32"/>
      <c r="E38" s="9"/>
      <c r="F38" s="9"/>
    </row>
    <row r="39" spans="1:6" ht="31.5" customHeight="1" hidden="1">
      <c r="A39" s="9">
        <v>1.2</v>
      </c>
      <c r="B39" s="19" t="s">
        <v>14</v>
      </c>
      <c r="C39" s="32"/>
      <c r="D39" s="32"/>
      <c r="E39" s="9"/>
      <c r="F39" s="9"/>
    </row>
    <row r="40" spans="1:6" ht="31.5" customHeight="1" hidden="1">
      <c r="A40" s="9"/>
      <c r="B40" s="19" t="s">
        <v>15</v>
      </c>
      <c r="C40" s="32"/>
      <c r="D40" s="32"/>
      <c r="E40" s="9"/>
      <c r="F40" s="9"/>
    </row>
    <row r="41" spans="1:6" ht="31.5" customHeight="1" hidden="1">
      <c r="A41" s="9"/>
      <c r="B41" s="19" t="s">
        <v>16</v>
      </c>
      <c r="C41" s="32"/>
      <c r="D41" s="32"/>
      <c r="E41" s="9"/>
      <c r="F41" s="9"/>
    </row>
    <row r="42" spans="1:6" ht="31.5" customHeight="1" hidden="1">
      <c r="A42" s="9"/>
      <c r="B42" s="19" t="s">
        <v>24</v>
      </c>
      <c r="C42" s="32"/>
      <c r="D42" s="32"/>
      <c r="E42" s="9"/>
      <c r="F42" s="9"/>
    </row>
    <row r="43" spans="1:6" ht="31.5" customHeight="1" hidden="1">
      <c r="A43" s="9">
        <v>2</v>
      </c>
      <c r="B43" s="19" t="s">
        <v>33</v>
      </c>
      <c r="C43" s="32"/>
      <c r="D43" s="32"/>
      <c r="E43" s="9"/>
      <c r="F43" s="9"/>
    </row>
    <row r="44" spans="1:6" ht="31.5" customHeight="1" hidden="1">
      <c r="A44" s="9">
        <v>3</v>
      </c>
      <c r="B44" s="19" t="s">
        <v>34</v>
      </c>
      <c r="C44" s="32"/>
      <c r="D44" s="32"/>
      <c r="E44" s="9"/>
      <c r="F44" s="9"/>
    </row>
    <row r="45" spans="1:6" ht="21" customHeight="1">
      <c r="A45" s="9" t="s">
        <v>2</v>
      </c>
      <c r="B45" s="19" t="s">
        <v>6</v>
      </c>
      <c r="C45" s="31">
        <f>C46+C112+C126</f>
        <v>977495849</v>
      </c>
      <c r="D45" s="31">
        <f>D46+D112+D126</f>
        <v>1035635849</v>
      </c>
      <c r="E45" s="31">
        <f>E46+E112+E126</f>
        <v>0</v>
      </c>
      <c r="F45" s="31">
        <f>F46+F112+F126</f>
        <v>0</v>
      </c>
    </row>
    <row r="46" spans="1:6" s="58" customFormat="1" ht="21" customHeight="1">
      <c r="A46" s="54">
        <v>1.1</v>
      </c>
      <c r="B46" s="55" t="s">
        <v>99</v>
      </c>
      <c r="C46" s="56">
        <f>C47+C50+C52+C57+C61+C68+C72+C76+C84+C90+C93+C99+C106+C66</f>
        <v>733843173</v>
      </c>
      <c r="D46" s="56">
        <f>C46</f>
        <v>733843173</v>
      </c>
      <c r="E46" s="56">
        <f>E47+E52+E57+E61+E66+E68+E72+E76+E81+E84+E90+E93+E99+E104+E106</f>
        <v>0</v>
      </c>
      <c r="F46" s="57"/>
    </row>
    <row r="47" spans="1:6" ht="21" customHeight="1">
      <c r="A47" s="4">
        <v>6000</v>
      </c>
      <c r="B47" s="20" t="s">
        <v>42</v>
      </c>
      <c r="C47" s="33">
        <f>SUM(C48:C49)</f>
        <v>289516683</v>
      </c>
      <c r="D47" s="34">
        <f>SUM(D48:D49)</f>
        <v>289516683</v>
      </c>
      <c r="E47" s="9"/>
      <c r="F47" s="9"/>
    </row>
    <row r="48" spans="1:6" ht="21" customHeight="1">
      <c r="A48" s="5">
        <v>6001</v>
      </c>
      <c r="B48" s="1" t="s">
        <v>37</v>
      </c>
      <c r="C48" s="35">
        <v>289516683</v>
      </c>
      <c r="D48" s="36">
        <f>C48</f>
        <v>289516683</v>
      </c>
      <c r="E48" s="9"/>
      <c r="F48" s="9"/>
    </row>
    <row r="49" spans="1:6" ht="21" customHeight="1">
      <c r="A49" s="5">
        <v>6003</v>
      </c>
      <c r="B49" s="1" t="s">
        <v>38</v>
      </c>
      <c r="C49" s="35"/>
      <c r="D49" s="36">
        <f>C49</f>
        <v>0</v>
      </c>
      <c r="E49" s="9"/>
      <c r="F49" s="9"/>
    </row>
    <row r="50" spans="1:6" ht="30.75" customHeight="1">
      <c r="A50" s="71">
        <v>6050</v>
      </c>
      <c r="B50" s="74" t="s">
        <v>112</v>
      </c>
      <c r="C50" s="75">
        <f>SUM(C51)</f>
        <v>185458964</v>
      </c>
      <c r="D50" s="75">
        <f>SUM(D51)</f>
        <v>98360341</v>
      </c>
      <c r="E50" s="70"/>
      <c r="F50" s="70"/>
    </row>
    <row r="51" spans="1:6" ht="25.5" customHeight="1">
      <c r="A51" s="5">
        <v>6051</v>
      </c>
      <c r="B51" s="22" t="s">
        <v>112</v>
      </c>
      <c r="C51" s="35">
        <v>185458964</v>
      </c>
      <c r="D51" s="35">
        <v>98360341</v>
      </c>
      <c r="E51" s="9"/>
      <c r="F51" s="9"/>
    </row>
    <row r="52" spans="1:6" ht="21" customHeight="1">
      <c r="A52" s="4">
        <v>6100</v>
      </c>
      <c r="B52" s="20" t="s">
        <v>43</v>
      </c>
      <c r="C52" s="34">
        <f>SUM(C53:C56)</f>
        <v>110260088</v>
      </c>
      <c r="D52" s="34">
        <f>SUM(D53:D56)</f>
        <v>110260088</v>
      </c>
      <c r="E52" s="9"/>
      <c r="F52" s="9"/>
    </row>
    <row r="53" spans="1:6" ht="21" customHeight="1">
      <c r="A53" s="5">
        <v>6101</v>
      </c>
      <c r="B53" s="1" t="s">
        <v>39</v>
      </c>
      <c r="C53" s="37">
        <v>6351291</v>
      </c>
      <c r="D53" s="36">
        <f>C53</f>
        <v>6351291</v>
      </c>
      <c r="E53" s="9"/>
      <c r="F53" s="9"/>
    </row>
    <row r="54" spans="1:6" ht="21" customHeight="1">
      <c r="A54" s="5">
        <v>6112</v>
      </c>
      <c r="B54" s="1" t="s">
        <v>40</v>
      </c>
      <c r="C54" s="37">
        <v>100070062</v>
      </c>
      <c r="D54" s="36">
        <f>C54</f>
        <v>100070062</v>
      </c>
      <c r="E54" s="9"/>
      <c r="F54" s="9"/>
    </row>
    <row r="55" spans="1:6" ht="21" customHeight="1">
      <c r="A55" s="5">
        <v>6113</v>
      </c>
      <c r="B55" s="1" t="s">
        <v>41</v>
      </c>
      <c r="C55" s="37">
        <v>484000</v>
      </c>
      <c r="D55" s="36">
        <f>C55</f>
        <v>484000</v>
      </c>
      <c r="E55" s="9"/>
      <c r="F55" s="9"/>
    </row>
    <row r="56" spans="1:6" ht="21" customHeight="1">
      <c r="A56" s="5">
        <v>6115</v>
      </c>
      <c r="B56" s="1" t="s">
        <v>109</v>
      </c>
      <c r="C56" s="37">
        <v>3354735</v>
      </c>
      <c r="D56" s="36">
        <f>C56</f>
        <v>3354735</v>
      </c>
      <c r="E56" s="9"/>
      <c r="F56" s="9"/>
    </row>
    <row r="57" spans="1:6" ht="21.75" customHeight="1">
      <c r="A57" s="4">
        <v>6250</v>
      </c>
      <c r="B57" s="20" t="s">
        <v>44</v>
      </c>
      <c r="C57" s="34">
        <f>SUM(C58:C60)</f>
        <v>0</v>
      </c>
      <c r="D57" s="34">
        <f>SUM(D58:D60)</f>
        <v>175000</v>
      </c>
      <c r="E57" s="9"/>
      <c r="F57" s="9"/>
    </row>
    <row r="58" spans="1:6" ht="18.75" customHeight="1">
      <c r="A58" s="6">
        <v>6201</v>
      </c>
      <c r="B58" s="21" t="s">
        <v>129</v>
      </c>
      <c r="C58" s="37"/>
      <c r="D58" s="37">
        <v>0</v>
      </c>
      <c r="E58" s="9"/>
      <c r="F58" s="9"/>
    </row>
    <row r="59" spans="1:6" ht="21" customHeight="1">
      <c r="A59" s="5">
        <v>6257</v>
      </c>
      <c r="B59" s="1" t="s">
        <v>46</v>
      </c>
      <c r="C59" s="37"/>
      <c r="D59" s="37"/>
      <c r="E59" s="9"/>
      <c r="F59" s="9"/>
    </row>
    <row r="60" spans="1:6" ht="21.75" customHeight="1">
      <c r="A60" s="17">
        <v>6299</v>
      </c>
      <c r="B60" s="1" t="s">
        <v>71</v>
      </c>
      <c r="C60" s="37"/>
      <c r="D60" s="37">
        <v>175000</v>
      </c>
      <c r="E60" s="9"/>
      <c r="F60" s="9"/>
    </row>
    <row r="61" spans="1:6" ht="21" customHeight="1">
      <c r="A61" s="4">
        <v>6300</v>
      </c>
      <c r="B61" s="20" t="s">
        <v>47</v>
      </c>
      <c r="C61" s="34">
        <f>SUM(C62:C65)</f>
        <v>70153749</v>
      </c>
      <c r="D61" s="34">
        <f>SUM(D62:D65)</f>
        <v>70153749</v>
      </c>
      <c r="E61" s="9"/>
      <c r="F61" s="9"/>
    </row>
    <row r="62" spans="1:6" ht="21" customHeight="1">
      <c r="A62" s="5">
        <v>6301</v>
      </c>
      <c r="B62" s="1" t="s">
        <v>48</v>
      </c>
      <c r="C62" s="37">
        <v>52364190</v>
      </c>
      <c r="D62" s="36">
        <f>C62</f>
        <v>52364190</v>
      </c>
      <c r="E62" s="9"/>
      <c r="F62" s="9"/>
    </row>
    <row r="63" spans="1:6" ht="21" customHeight="1">
      <c r="A63" s="5">
        <v>6302</v>
      </c>
      <c r="B63" s="1" t="s">
        <v>49</v>
      </c>
      <c r="C63" s="37">
        <v>8976719</v>
      </c>
      <c r="D63" s="36">
        <f>C63</f>
        <v>8976719</v>
      </c>
      <c r="E63" s="9"/>
      <c r="F63" s="9"/>
    </row>
    <row r="64" spans="1:6" ht="21" customHeight="1">
      <c r="A64" s="5">
        <v>6303</v>
      </c>
      <c r="B64" s="1" t="s">
        <v>50</v>
      </c>
      <c r="C64" s="37">
        <v>6003710</v>
      </c>
      <c r="D64" s="36">
        <f>C64</f>
        <v>6003710</v>
      </c>
      <c r="E64" s="9"/>
      <c r="F64" s="9"/>
    </row>
    <row r="65" spans="1:6" ht="21" customHeight="1">
      <c r="A65" s="5">
        <v>6304</v>
      </c>
      <c r="B65" s="1" t="s">
        <v>51</v>
      </c>
      <c r="C65" s="37">
        <v>2809130</v>
      </c>
      <c r="D65" s="36">
        <f>C65</f>
        <v>2809130</v>
      </c>
      <c r="E65" s="9"/>
      <c r="F65" s="9"/>
    </row>
    <row r="66" spans="1:6" s="80" customFormat="1" ht="21.75" customHeight="1">
      <c r="A66" s="81">
        <v>6400</v>
      </c>
      <c r="B66" s="82" t="s">
        <v>82</v>
      </c>
      <c r="C66" s="83">
        <f>SUM(C67)</f>
        <v>0</v>
      </c>
      <c r="D66" s="83">
        <f>D67</f>
        <v>0</v>
      </c>
      <c r="E66" s="79"/>
      <c r="F66" s="79"/>
    </row>
    <row r="67" spans="1:6" s="80" customFormat="1" ht="20.25" customHeight="1">
      <c r="A67" s="76">
        <v>6404</v>
      </c>
      <c r="B67" s="77" t="s">
        <v>110</v>
      </c>
      <c r="C67" s="78">
        <v>0</v>
      </c>
      <c r="D67" s="78">
        <f>C67</f>
        <v>0</v>
      </c>
      <c r="E67" s="79"/>
      <c r="F67" s="79"/>
    </row>
    <row r="68" spans="1:6" ht="21" customHeight="1">
      <c r="A68" s="4">
        <v>6500</v>
      </c>
      <c r="B68" s="20" t="s">
        <v>52</v>
      </c>
      <c r="C68" s="38">
        <f>SUM(C69:C71)</f>
        <v>10061936</v>
      </c>
      <c r="D68" s="38">
        <f>SUM(D69:D71)</f>
        <v>10061936</v>
      </c>
      <c r="E68" s="12">
        <f>SUM(E69:E71)</f>
        <v>0</v>
      </c>
      <c r="F68" s="9"/>
    </row>
    <row r="69" spans="1:6" ht="21" customHeight="1">
      <c r="A69" s="5">
        <v>6501</v>
      </c>
      <c r="B69" s="1" t="s">
        <v>53</v>
      </c>
      <c r="C69" s="39">
        <v>10061936</v>
      </c>
      <c r="D69" s="36">
        <f>C69</f>
        <v>10061936</v>
      </c>
      <c r="E69" s="11"/>
      <c r="F69" s="9"/>
    </row>
    <row r="70" spans="1:6" ht="21" customHeight="1">
      <c r="A70" s="5">
        <v>6502</v>
      </c>
      <c r="B70" s="1" t="s">
        <v>54</v>
      </c>
      <c r="C70" s="39">
        <v>0</v>
      </c>
      <c r="D70" s="36">
        <f>C70</f>
        <v>0</v>
      </c>
      <c r="E70" s="11"/>
      <c r="F70" s="9"/>
    </row>
    <row r="71" spans="1:6" ht="20.25" customHeight="1">
      <c r="A71" s="5">
        <v>6504</v>
      </c>
      <c r="B71" s="1" t="s">
        <v>55</v>
      </c>
      <c r="C71" s="39"/>
      <c r="D71" s="39">
        <f>C71</f>
        <v>0</v>
      </c>
      <c r="E71" s="9"/>
      <c r="F71" s="9"/>
    </row>
    <row r="72" spans="1:6" ht="21" customHeight="1">
      <c r="A72" s="4">
        <v>6550</v>
      </c>
      <c r="B72" s="20" t="s">
        <v>56</v>
      </c>
      <c r="C72" s="38">
        <f>SUM(C73:C75)</f>
        <v>7362000</v>
      </c>
      <c r="D72" s="38">
        <f>SUM(D73:D75)</f>
        <v>7362000</v>
      </c>
      <c r="E72" s="12">
        <f>SUM(E73:E75)</f>
        <v>0</v>
      </c>
      <c r="F72" s="9"/>
    </row>
    <row r="73" spans="1:6" ht="21" customHeight="1">
      <c r="A73" s="5">
        <v>6551</v>
      </c>
      <c r="B73" s="1" t="s">
        <v>57</v>
      </c>
      <c r="C73" s="39">
        <v>6142000</v>
      </c>
      <c r="D73" s="36">
        <f>C73</f>
        <v>6142000</v>
      </c>
      <c r="E73" s="26"/>
      <c r="F73" s="9"/>
    </row>
    <row r="74" spans="1:6" ht="21" customHeight="1">
      <c r="A74" s="5">
        <v>6552</v>
      </c>
      <c r="B74" s="1" t="s">
        <v>58</v>
      </c>
      <c r="C74" s="39"/>
      <c r="D74" s="36">
        <f>C74</f>
        <v>0</v>
      </c>
      <c r="E74" s="26"/>
      <c r="F74" s="9"/>
    </row>
    <row r="75" spans="1:6" ht="18.75" customHeight="1">
      <c r="A75" s="5">
        <v>6559</v>
      </c>
      <c r="B75" s="1" t="s">
        <v>88</v>
      </c>
      <c r="C75" s="39">
        <v>1220000</v>
      </c>
      <c r="D75" s="36">
        <f>C75</f>
        <v>1220000</v>
      </c>
      <c r="E75" s="26"/>
      <c r="F75" s="9"/>
    </row>
    <row r="76" spans="1:6" ht="21" customHeight="1">
      <c r="A76" s="4">
        <v>6600</v>
      </c>
      <c r="B76" s="20" t="s">
        <v>59</v>
      </c>
      <c r="C76" s="38">
        <f>SUM(C77:C80)</f>
        <v>2293053</v>
      </c>
      <c r="D76" s="38">
        <f>SUM(D77:D80)</f>
        <v>2293053</v>
      </c>
      <c r="E76" s="12">
        <f>SUM(E77:E80)</f>
        <v>0</v>
      </c>
      <c r="F76" s="9"/>
    </row>
    <row r="77" spans="1:6" ht="21" customHeight="1">
      <c r="A77" s="5">
        <v>6601</v>
      </c>
      <c r="B77" s="1" t="s">
        <v>60</v>
      </c>
      <c r="C77" s="39">
        <v>943053</v>
      </c>
      <c r="D77" s="36">
        <f aca="true" t="shared" si="0" ref="D77:D83">C77</f>
        <v>943053</v>
      </c>
      <c r="E77" s="11"/>
      <c r="F77" s="9"/>
    </row>
    <row r="78" spans="1:6" ht="21" customHeight="1">
      <c r="A78" s="5">
        <v>6605</v>
      </c>
      <c r="B78" s="1" t="s">
        <v>62</v>
      </c>
      <c r="C78" s="39"/>
      <c r="D78" s="36">
        <f t="shared" si="0"/>
        <v>0</v>
      </c>
      <c r="E78" s="11"/>
      <c r="F78" s="9"/>
    </row>
    <row r="79" spans="1:6" ht="21" customHeight="1">
      <c r="A79" s="5">
        <v>6608</v>
      </c>
      <c r="B79" s="1" t="s">
        <v>61</v>
      </c>
      <c r="C79" s="39">
        <v>0</v>
      </c>
      <c r="D79" s="36">
        <f t="shared" si="0"/>
        <v>0</v>
      </c>
      <c r="E79" s="11"/>
      <c r="F79" s="9"/>
    </row>
    <row r="80" spans="1:6" ht="21" customHeight="1">
      <c r="A80" s="5">
        <v>6618</v>
      </c>
      <c r="B80" s="1" t="s">
        <v>89</v>
      </c>
      <c r="C80" s="39">
        <v>1350000</v>
      </c>
      <c r="D80" s="36">
        <f t="shared" si="0"/>
        <v>1350000</v>
      </c>
      <c r="E80" s="11"/>
      <c r="F80" s="9"/>
    </row>
    <row r="81" spans="1:6" ht="21" customHeight="1" hidden="1">
      <c r="A81" s="4">
        <v>6650</v>
      </c>
      <c r="B81" s="20" t="s">
        <v>63</v>
      </c>
      <c r="C81" s="38">
        <f>SUM(C82:C83)</f>
        <v>0</v>
      </c>
      <c r="D81" s="53">
        <f t="shared" si="0"/>
        <v>0</v>
      </c>
      <c r="E81" s="5"/>
      <c r="F81" s="5"/>
    </row>
    <row r="82" spans="1:6" ht="21" customHeight="1" hidden="1">
      <c r="A82" s="5">
        <v>6657</v>
      </c>
      <c r="B82" s="1" t="s">
        <v>64</v>
      </c>
      <c r="C82" s="39"/>
      <c r="D82" s="39">
        <f t="shared" si="0"/>
        <v>0</v>
      </c>
      <c r="E82" s="5"/>
      <c r="F82" s="5"/>
    </row>
    <row r="83" spans="1:6" ht="21" customHeight="1" hidden="1">
      <c r="A83" s="5">
        <v>6699</v>
      </c>
      <c r="B83" s="1" t="s">
        <v>65</v>
      </c>
      <c r="C83" s="39"/>
      <c r="D83" s="39">
        <f t="shared" si="0"/>
        <v>0</v>
      </c>
      <c r="E83" s="5"/>
      <c r="F83" s="5"/>
    </row>
    <row r="84" spans="1:6" ht="24.75" customHeight="1">
      <c r="A84" s="4">
        <v>6700</v>
      </c>
      <c r="B84" s="20" t="s">
        <v>66</v>
      </c>
      <c r="C84" s="38">
        <f>SUM(C85:C89)</f>
        <v>7222500</v>
      </c>
      <c r="D84" s="38">
        <f>SUM(D85:D89)</f>
        <v>7222500</v>
      </c>
      <c r="E84" s="12"/>
      <c r="F84" s="5"/>
    </row>
    <row r="85" spans="1:6" ht="20.25" customHeight="1">
      <c r="A85" s="5">
        <v>6701</v>
      </c>
      <c r="B85" s="1" t="s">
        <v>67</v>
      </c>
      <c r="C85" s="39">
        <v>1102500</v>
      </c>
      <c r="D85" s="39">
        <f>C85</f>
        <v>1102500</v>
      </c>
      <c r="E85" s="11"/>
      <c r="F85" s="5"/>
    </row>
    <row r="86" spans="1:6" ht="20.25" customHeight="1">
      <c r="A86" s="5">
        <v>6702</v>
      </c>
      <c r="B86" s="1" t="s">
        <v>68</v>
      </c>
      <c r="C86" s="39">
        <v>1620000</v>
      </c>
      <c r="D86" s="39">
        <f>C86</f>
        <v>1620000</v>
      </c>
      <c r="E86" s="11"/>
      <c r="F86" s="5"/>
    </row>
    <row r="87" spans="1:6" ht="19.5" customHeight="1">
      <c r="A87" s="5">
        <v>6703</v>
      </c>
      <c r="B87" s="1" t="s">
        <v>69</v>
      </c>
      <c r="C87" s="39"/>
      <c r="D87" s="39">
        <f>C87</f>
        <v>0</v>
      </c>
      <c r="E87" s="11"/>
      <c r="F87" s="5"/>
    </row>
    <row r="88" spans="1:6" ht="21" customHeight="1">
      <c r="A88" s="5">
        <v>6704</v>
      </c>
      <c r="B88" s="1" t="s">
        <v>70</v>
      </c>
      <c r="C88" s="39">
        <v>4500000</v>
      </c>
      <c r="D88" s="39">
        <f>C88</f>
        <v>4500000</v>
      </c>
      <c r="E88" s="11"/>
      <c r="F88" s="5"/>
    </row>
    <row r="89" spans="1:6" ht="18" customHeight="1">
      <c r="A89" s="5">
        <v>6749</v>
      </c>
      <c r="B89" s="1" t="s">
        <v>71</v>
      </c>
      <c r="C89" s="39"/>
      <c r="D89" s="39">
        <f>C89</f>
        <v>0</v>
      </c>
      <c r="E89" s="11"/>
      <c r="F89" s="5"/>
    </row>
    <row r="90" spans="1:6" s="47" customFormat="1" ht="21" customHeight="1">
      <c r="A90" s="4">
        <v>6750</v>
      </c>
      <c r="B90" s="20" t="s">
        <v>85</v>
      </c>
      <c r="C90" s="45">
        <f>SUM(C91:C92)</f>
        <v>19676100</v>
      </c>
      <c r="D90" s="45">
        <f>SUM(D91:D92)</f>
        <v>19676100</v>
      </c>
      <c r="E90" s="46"/>
      <c r="F90" s="4"/>
    </row>
    <row r="91" spans="1:6" ht="18.75" customHeight="1">
      <c r="A91" s="5">
        <v>6757</v>
      </c>
      <c r="B91" s="1" t="s">
        <v>97</v>
      </c>
      <c r="C91" s="39">
        <v>16376100</v>
      </c>
      <c r="D91" s="39">
        <f>C91</f>
        <v>16376100</v>
      </c>
      <c r="E91" s="11"/>
      <c r="F91" s="5"/>
    </row>
    <row r="92" spans="1:6" ht="18.75" customHeight="1">
      <c r="A92" s="5">
        <v>6799</v>
      </c>
      <c r="B92" s="1" t="s">
        <v>71</v>
      </c>
      <c r="C92" s="39">
        <v>3300000</v>
      </c>
      <c r="D92" s="39">
        <f>C92</f>
        <v>3300000</v>
      </c>
      <c r="E92" s="11"/>
      <c r="F92" s="5"/>
    </row>
    <row r="93" spans="1:6" ht="21" customHeight="1">
      <c r="A93" s="10">
        <v>6900</v>
      </c>
      <c r="B93" s="20" t="s">
        <v>72</v>
      </c>
      <c r="C93" s="38">
        <f>SUM(C94:C98)</f>
        <v>12000000</v>
      </c>
      <c r="D93" s="38">
        <f>SUM(D94:D98)</f>
        <v>12000000</v>
      </c>
      <c r="E93" s="12">
        <f>SUM(E94:E98)</f>
        <v>0</v>
      </c>
      <c r="F93" s="5"/>
    </row>
    <row r="94" spans="1:6" ht="18.75" customHeight="1">
      <c r="A94" s="5">
        <v>6905</v>
      </c>
      <c r="B94" s="1" t="s">
        <v>108</v>
      </c>
      <c r="C94" s="39">
        <v>0</v>
      </c>
      <c r="D94" s="39">
        <f>C94</f>
        <v>0</v>
      </c>
      <c r="E94" s="11"/>
      <c r="F94" s="5"/>
    </row>
    <row r="95" spans="1:6" ht="21" customHeight="1">
      <c r="A95" s="5">
        <v>6912</v>
      </c>
      <c r="B95" s="1" t="s">
        <v>73</v>
      </c>
      <c r="C95" s="39"/>
      <c r="D95" s="39">
        <f>C95</f>
        <v>0</v>
      </c>
      <c r="E95" s="11"/>
      <c r="F95" s="5"/>
    </row>
    <row r="96" spans="1:6" ht="21" customHeight="1">
      <c r="A96" s="5">
        <v>6913</v>
      </c>
      <c r="B96" s="1" t="s">
        <v>74</v>
      </c>
      <c r="C96" s="39">
        <v>9500000</v>
      </c>
      <c r="D96" s="39">
        <f>C96</f>
        <v>9500000</v>
      </c>
      <c r="E96" s="11"/>
      <c r="F96" s="5"/>
    </row>
    <row r="97" spans="1:6" ht="19.5" customHeight="1">
      <c r="A97" s="5">
        <v>6921</v>
      </c>
      <c r="B97" s="1" t="s">
        <v>75</v>
      </c>
      <c r="C97" s="39"/>
      <c r="D97" s="39">
        <f>C97</f>
        <v>0</v>
      </c>
      <c r="E97" s="11"/>
      <c r="F97" s="5"/>
    </row>
    <row r="98" spans="1:6" ht="27.75" customHeight="1">
      <c r="A98" s="5">
        <v>6949</v>
      </c>
      <c r="B98" s="22" t="s">
        <v>92</v>
      </c>
      <c r="C98" s="39">
        <v>2500000</v>
      </c>
      <c r="D98" s="39">
        <f>C98</f>
        <v>2500000</v>
      </c>
      <c r="E98" s="11"/>
      <c r="F98" s="5"/>
    </row>
    <row r="99" spans="1:6" ht="21" customHeight="1">
      <c r="A99" s="4">
        <v>7000</v>
      </c>
      <c r="B99" s="20" t="s">
        <v>76</v>
      </c>
      <c r="C99" s="38">
        <f>SUM(C100:C103)</f>
        <v>19629100</v>
      </c>
      <c r="D99" s="38">
        <f>SUM(D100:D103)</f>
        <v>19629100</v>
      </c>
      <c r="E99" s="12">
        <f>SUM(E100:E103)</f>
        <v>0</v>
      </c>
      <c r="F99" s="5"/>
    </row>
    <row r="100" spans="1:6" ht="22.5" customHeight="1">
      <c r="A100" s="5">
        <v>7001</v>
      </c>
      <c r="B100" s="1" t="s">
        <v>77</v>
      </c>
      <c r="C100" s="39"/>
      <c r="D100" s="39">
        <f>C100</f>
        <v>0</v>
      </c>
      <c r="E100" s="18"/>
      <c r="F100" s="5"/>
    </row>
    <row r="101" spans="1:6" ht="24" customHeight="1">
      <c r="A101" s="5">
        <v>7004</v>
      </c>
      <c r="B101" s="1" t="s">
        <v>78</v>
      </c>
      <c r="C101" s="39"/>
      <c r="D101" s="39">
        <f>C101</f>
        <v>0</v>
      </c>
      <c r="E101" s="5"/>
      <c r="F101" s="5"/>
    </row>
    <row r="102" spans="1:6" ht="28.5" customHeight="1">
      <c r="A102" s="5">
        <v>7006</v>
      </c>
      <c r="B102" s="22" t="s">
        <v>93</v>
      </c>
      <c r="C102" s="39"/>
      <c r="D102" s="39">
        <f>C102</f>
        <v>0</v>
      </c>
      <c r="E102" s="5"/>
      <c r="F102" s="5"/>
    </row>
    <row r="103" spans="1:6" ht="21" customHeight="1">
      <c r="A103" s="8">
        <v>7049</v>
      </c>
      <c r="B103" s="1" t="s">
        <v>79</v>
      </c>
      <c r="C103" s="39">
        <v>19629100</v>
      </c>
      <c r="D103" s="39">
        <f>C103</f>
        <v>19629100</v>
      </c>
      <c r="E103" s="11"/>
      <c r="F103" s="5"/>
    </row>
    <row r="104" spans="1:6" s="47" customFormat="1" ht="18.75" customHeight="1">
      <c r="A104" s="48">
        <v>7050</v>
      </c>
      <c r="B104" s="20" t="s">
        <v>98</v>
      </c>
      <c r="C104" s="45">
        <f>C105</f>
        <v>0</v>
      </c>
      <c r="D104" s="45">
        <f>D105</f>
        <v>0</v>
      </c>
      <c r="E104" s="45">
        <f>E105</f>
        <v>0</v>
      </c>
      <c r="F104" s="4"/>
    </row>
    <row r="105" spans="1:6" ht="26.25" customHeight="1">
      <c r="A105" s="8">
        <v>7099</v>
      </c>
      <c r="B105" s="1" t="s">
        <v>96</v>
      </c>
      <c r="C105" s="39"/>
      <c r="D105" s="39">
        <f>C105</f>
        <v>0</v>
      </c>
      <c r="E105" s="11"/>
      <c r="F105" s="5"/>
    </row>
    <row r="106" spans="1:6" ht="21" customHeight="1">
      <c r="A106" s="4">
        <v>7750</v>
      </c>
      <c r="B106" s="20" t="s">
        <v>71</v>
      </c>
      <c r="C106" s="38">
        <f>SUM(C107:C111)</f>
        <v>209000</v>
      </c>
      <c r="D106" s="38">
        <f>SUM(D107:D111)</f>
        <v>209000</v>
      </c>
      <c r="E106" s="12">
        <f>SUM(E108:E111)</f>
        <v>0</v>
      </c>
      <c r="F106" s="5"/>
    </row>
    <row r="107" spans="1:6" ht="31.5" customHeight="1">
      <c r="A107" s="5">
        <v>7753</v>
      </c>
      <c r="B107" s="22" t="s">
        <v>113</v>
      </c>
      <c r="C107" s="39"/>
      <c r="D107" s="39">
        <f>C107</f>
        <v>0</v>
      </c>
      <c r="E107" s="12"/>
      <c r="F107" s="5"/>
    </row>
    <row r="108" spans="1:6" ht="18.75" customHeight="1">
      <c r="A108" s="5">
        <v>7756</v>
      </c>
      <c r="B108" s="1" t="s">
        <v>90</v>
      </c>
      <c r="C108" s="39">
        <v>209000</v>
      </c>
      <c r="D108" s="39">
        <f>C108</f>
        <v>209000</v>
      </c>
      <c r="E108" s="5"/>
      <c r="F108" s="5"/>
    </row>
    <row r="109" spans="1:6" ht="21.75" customHeight="1">
      <c r="A109" s="5">
        <v>7757</v>
      </c>
      <c r="B109" s="1" t="s">
        <v>111</v>
      </c>
      <c r="C109" s="39"/>
      <c r="D109" s="39">
        <f>C109</f>
        <v>0</v>
      </c>
      <c r="E109" s="5"/>
      <c r="F109" s="5"/>
    </row>
    <row r="110" spans="1:6" ht="27" customHeight="1">
      <c r="A110" s="7">
        <v>7764</v>
      </c>
      <c r="B110" s="1" t="s">
        <v>80</v>
      </c>
      <c r="C110" s="39"/>
      <c r="D110" s="39">
        <f>C110</f>
        <v>0</v>
      </c>
      <c r="E110" s="5"/>
      <c r="F110" s="5"/>
    </row>
    <row r="111" spans="1:6" ht="24.75" customHeight="1">
      <c r="A111" s="7">
        <v>7799</v>
      </c>
      <c r="B111" s="1" t="s">
        <v>79</v>
      </c>
      <c r="C111" s="39"/>
      <c r="D111" s="39">
        <f>C111</f>
        <v>0</v>
      </c>
      <c r="E111" s="11"/>
      <c r="F111" s="5"/>
    </row>
    <row r="112" spans="1:6" s="58" customFormat="1" ht="21" customHeight="1">
      <c r="A112" s="54">
        <v>1.2</v>
      </c>
      <c r="B112" s="55" t="s">
        <v>100</v>
      </c>
      <c r="C112" s="59">
        <f>C113+C116+C121</f>
        <v>108739802</v>
      </c>
      <c r="D112" s="59">
        <f>D113+D116+D121</f>
        <v>108739802</v>
      </c>
      <c r="E112" s="59">
        <f>E113+E116+E121</f>
        <v>0</v>
      </c>
      <c r="F112" s="59">
        <f>F113+F116+F121</f>
        <v>0</v>
      </c>
    </row>
    <row r="113" spans="1:6" ht="21" customHeight="1">
      <c r="A113" s="4">
        <v>6000</v>
      </c>
      <c r="B113" s="20" t="s">
        <v>42</v>
      </c>
      <c r="C113" s="33">
        <f>SUM(C114:C115)</f>
        <v>66995599</v>
      </c>
      <c r="D113" s="34">
        <f>SUM(D114:D115)</f>
        <v>66995599</v>
      </c>
      <c r="E113" s="51"/>
      <c r="F113" s="49"/>
    </row>
    <row r="114" spans="1:6" ht="21" customHeight="1">
      <c r="A114" s="5">
        <v>6001</v>
      </c>
      <c r="B114" s="1" t="s">
        <v>37</v>
      </c>
      <c r="C114" s="35">
        <v>66995599</v>
      </c>
      <c r="D114" s="36">
        <f>C114</f>
        <v>66995599</v>
      </c>
      <c r="E114" s="51"/>
      <c r="F114" s="49"/>
    </row>
    <row r="115" spans="1:6" ht="21" customHeight="1">
      <c r="A115" s="5">
        <v>6003</v>
      </c>
      <c r="B115" s="1" t="s">
        <v>38</v>
      </c>
      <c r="C115" s="35">
        <v>0</v>
      </c>
      <c r="D115" s="36">
        <f>C115</f>
        <v>0</v>
      </c>
      <c r="E115" s="51"/>
      <c r="F115" s="49"/>
    </row>
    <row r="116" spans="1:6" ht="21" customHeight="1">
      <c r="A116" s="4">
        <v>6100</v>
      </c>
      <c r="B116" s="20" t="s">
        <v>43</v>
      </c>
      <c r="C116" s="34">
        <f>SUM(C117:C120)</f>
        <v>25514730</v>
      </c>
      <c r="D116" s="34">
        <f>SUM(D117:D120)</f>
        <v>25514730</v>
      </c>
      <c r="E116" s="51"/>
      <c r="F116" s="49"/>
    </row>
    <row r="117" spans="1:6" ht="21" customHeight="1">
      <c r="A117" s="5">
        <v>6101</v>
      </c>
      <c r="B117" s="1" t="s">
        <v>39</v>
      </c>
      <c r="C117" s="37">
        <v>1469720</v>
      </c>
      <c r="D117" s="36">
        <f>C117</f>
        <v>1469720</v>
      </c>
      <c r="E117" s="51"/>
      <c r="F117" s="49"/>
    </row>
    <row r="118" spans="1:6" ht="21" customHeight="1">
      <c r="A118" s="5">
        <v>6112</v>
      </c>
      <c r="B118" s="1" t="s">
        <v>40</v>
      </c>
      <c r="C118" s="37">
        <v>23156708</v>
      </c>
      <c r="D118" s="36">
        <f>C118</f>
        <v>23156708</v>
      </c>
      <c r="E118" s="51"/>
      <c r="F118" s="49"/>
    </row>
    <row r="119" spans="1:6" ht="21" customHeight="1">
      <c r="A119" s="5">
        <v>6113</v>
      </c>
      <c r="B119" s="1" t="s">
        <v>41</v>
      </c>
      <c r="C119" s="37">
        <v>112000</v>
      </c>
      <c r="D119" s="36">
        <f>C119</f>
        <v>112000</v>
      </c>
      <c r="E119" s="51"/>
      <c r="F119" s="49"/>
    </row>
    <row r="120" spans="1:6" ht="21" customHeight="1">
      <c r="A120" s="5">
        <v>6115</v>
      </c>
      <c r="B120" s="1" t="s">
        <v>109</v>
      </c>
      <c r="C120" s="37">
        <v>776302</v>
      </c>
      <c r="D120" s="36">
        <f>C120</f>
        <v>776302</v>
      </c>
      <c r="E120" s="51"/>
      <c r="F120" s="49"/>
    </row>
    <row r="121" spans="1:6" ht="21" customHeight="1">
      <c r="A121" s="4">
        <v>6300</v>
      </c>
      <c r="B121" s="20" t="s">
        <v>47</v>
      </c>
      <c r="C121" s="34">
        <f>SUM(C122:C125)</f>
        <v>16229473</v>
      </c>
      <c r="D121" s="34">
        <f>SUM(D122:D125)</f>
        <v>16229473</v>
      </c>
      <c r="E121" s="51"/>
      <c r="F121" s="49"/>
    </row>
    <row r="122" spans="1:6" ht="21" customHeight="1">
      <c r="A122" s="5">
        <v>6301</v>
      </c>
      <c r="B122" s="1" t="s">
        <v>48</v>
      </c>
      <c r="C122" s="37">
        <v>12117332</v>
      </c>
      <c r="D122" s="36">
        <f>C122</f>
        <v>12117332</v>
      </c>
      <c r="E122" s="51"/>
      <c r="F122" s="49"/>
    </row>
    <row r="123" spans="1:6" ht="21" customHeight="1">
      <c r="A123" s="5">
        <v>6302</v>
      </c>
      <c r="B123" s="1" t="s">
        <v>49</v>
      </c>
      <c r="C123" s="37">
        <v>2077257</v>
      </c>
      <c r="D123" s="36">
        <f>C123</f>
        <v>2077257</v>
      </c>
      <c r="E123" s="51"/>
      <c r="F123" s="49"/>
    </row>
    <row r="124" spans="1:6" ht="21" customHeight="1">
      <c r="A124" s="5">
        <v>6303</v>
      </c>
      <c r="B124" s="1" t="s">
        <v>50</v>
      </c>
      <c r="C124" s="37">
        <v>1384837</v>
      </c>
      <c r="D124" s="36">
        <f>C124</f>
        <v>1384837</v>
      </c>
      <c r="E124" s="51"/>
      <c r="F124" s="49"/>
    </row>
    <row r="125" spans="1:6" ht="21" customHeight="1">
      <c r="A125" s="5">
        <v>6304</v>
      </c>
      <c r="B125" s="1" t="s">
        <v>51</v>
      </c>
      <c r="C125" s="37">
        <v>650047</v>
      </c>
      <c r="D125" s="36">
        <f>C125</f>
        <v>650047</v>
      </c>
      <c r="E125" s="51"/>
      <c r="F125" s="49"/>
    </row>
    <row r="126" spans="1:6" s="58" customFormat="1" ht="29.25" customHeight="1">
      <c r="A126" s="60">
        <v>1.3</v>
      </c>
      <c r="B126" s="61" t="s">
        <v>8</v>
      </c>
      <c r="C126" s="62">
        <f>C127+C131+C135+C137+C140+C133</f>
        <v>134912874</v>
      </c>
      <c r="D126" s="62">
        <f>D127+D131+D135+D137+D140+D133</f>
        <v>193052874</v>
      </c>
      <c r="E126" s="62">
        <f>E127+E131+E135+E137+E140+E133</f>
        <v>0</v>
      </c>
      <c r="F126" s="62">
        <f>F127+F131+F135+F137+F140+F133</f>
        <v>0</v>
      </c>
    </row>
    <row r="127" spans="1:6" ht="15">
      <c r="A127" s="4">
        <v>6100</v>
      </c>
      <c r="B127" s="23" t="s">
        <v>42</v>
      </c>
      <c r="C127" s="40">
        <f>SUM(C128:C130)</f>
        <v>98494598</v>
      </c>
      <c r="D127" s="40">
        <f>SUM(D128:D130)</f>
        <v>98494598</v>
      </c>
      <c r="E127" s="13"/>
      <c r="F127" s="50"/>
    </row>
    <row r="128" spans="1:6" ht="15">
      <c r="A128" s="7">
        <v>6103</v>
      </c>
      <c r="B128" s="24" t="s">
        <v>91</v>
      </c>
      <c r="C128" s="41"/>
      <c r="D128" s="41">
        <f>C128</f>
        <v>0</v>
      </c>
      <c r="E128" s="14"/>
      <c r="F128" s="50"/>
    </row>
    <row r="129" spans="1:6" ht="15">
      <c r="A129" s="5">
        <v>6105</v>
      </c>
      <c r="B129" s="24" t="s">
        <v>81</v>
      </c>
      <c r="C129" s="42">
        <v>79779003</v>
      </c>
      <c r="D129" s="41">
        <f>C129</f>
        <v>79779003</v>
      </c>
      <c r="E129" s="5"/>
      <c r="F129" s="50"/>
    </row>
    <row r="130" spans="1:6" ht="15">
      <c r="A130" s="5">
        <v>6149</v>
      </c>
      <c r="B130" s="24" t="s">
        <v>106</v>
      </c>
      <c r="C130" s="42">
        <v>18715595</v>
      </c>
      <c r="D130" s="41">
        <f>C130</f>
        <v>18715595</v>
      </c>
      <c r="E130" s="5"/>
      <c r="F130" s="50"/>
    </row>
    <row r="131" spans="1:6" ht="21" customHeight="1">
      <c r="A131" s="4">
        <v>6400</v>
      </c>
      <c r="B131" s="25" t="s">
        <v>82</v>
      </c>
      <c r="C131" s="43">
        <f>SUM(C132:C132)</f>
        <v>15595849</v>
      </c>
      <c r="D131" s="43">
        <f>SUM(D132:D132)</f>
        <v>15595849</v>
      </c>
      <c r="E131" s="16"/>
      <c r="F131" s="50"/>
    </row>
    <row r="132" spans="1:6" ht="21" customHeight="1">
      <c r="A132" s="5">
        <v>6449</v>
      </c>
      <c r="B132" s="24" t="s">
        <v>95</v>
      </c>
      <c r="C132" s="42">
        <v>15595849</v>
      </c>
      <c r="D132" s="42">
        <f>C132</f>
        <v>15595849</v>
      </c>
      <c r="E132" s="15"/>
      <c r="F132" s="50"/>
    </row>
    <row r="133" spans="1:6" ht="19.5" customHeight="1">
      <c r="A133" s="4">
        <v>6550</v>
      </c>
      <c r="B133" s="20" t="s">
        <v>56</v>
      </c>
      <c r="C133" s="52">
        <f>C134</f>
        <v>0</v>
      </c>
      <c r="D133" s="52">
        <f>D134</f>
        <v>0</v>
      </c>
      <c r="E133" s="15"/>
      <c r="F133" s="50"/>
    </row>
    <row r="134" spans="1:6" ht="22.5" customHeight="1">
      <c r="A134" s="5">
        <v>6552</v>
      </c>
      <c r="B134" s="24" t="s">
        <v>107</v>
      </c>
      <c r="C134" s="42"/>
      <c r="D134" s="42">
        <f>C134</f>
        <v>0</v>
      </c>
      <c r="E134" s="15"/>
      <c r="F134" s="50"/>
    </row>
    <row r="135" spans="1:6" ht="21.75" customHeight="1">
      <c r="A135" s="10">
        <v>6750</v>
      </c>
      <c r="B135" s="20" t="s">
        <v>116</v>
      </c>
      <c r="C135" s="38">
        <f>C136</f>
        <v>17522427</v>
      </c>
      <c r="D135" s="38">
        <f>D136</f>
        <v>17522427</v>
      </c>
      <c r="E135" s="5"/>
      <c r="F135" s="50"/>
    </row>
    <row r="136" spans="1:6" ht="18.75" customHeight="1">
      <c r="A136" s="5">
        <v>6757</v>
      </c>
      <c r="B136" s="22" t="s">
        <v>118</v>
      </c>
      <c r="C136" s="39">
        <v>17522427</v>
      </c>
      <c r="D136" s="39">
        <f>C136</f>
        <v>17522427</v>
      </c>
      <c r="E136" s="5"/>
      <c r="F136" s="50"/>
    </row>
    <row r="137" spans="1:6" ht="22.5" customHeight="1">
      <c r="A137" s="4">
        <v>7000</v>
      </c>
      <c r="B137" s="20" t="s">
        <v>83</v>
      </c>
      <c r="C137" s="38">
        <f>SUM(C138:C139)</f>
        <v>0</v>
      </c>
      <c r="D137" s="38">
        <f>SUM(D138:D139)</f>
        <v>32800000</v>
      </c>
      <c r="E137" s="5"/>
      <c r="F137" s="5"/>
    </row>
    <row r="138" spans="1:6" ht="19.5" customHeight="1">
      <c r="A138" s="5">
        <v>7004</v>
      </c>
      <c r="B138" s="1" t="s">
        <v>84</v>
      </c>
      <c r="C138" s="39"/>
      <c r="D138" s="39">
        <f>C138</f>
        <v>0</v>
      </c>
      <c r="E138" s="5"/>
      <c r="F138" s="5"/>
    </row>
    <row r="139" spans="1:6" ht="19.5" customHeight="1">
      <c r="A139" s="5">
        <v>7049</v>
      </c>
      <c r="B139" s="1" t="s">
        <v>96</v>
      </c>
      <c r="C139" s="39">
        <v>0</v>
      </c>
      <c r="D139" s="39">
        <v>32800000</v>
      </c>
      <c r="E139" s="5"/>
      <c r="F139" s="5"/>
    </row>
    <row r="140" spans="1:6" ht="21" customHeight="1">
      <c r="A140" s="4">
        <v>7750</v>
      </c>
      <c r="B140" s="20" t="s">
        <v>71</v>
      </c>
      <c r="C140" s="38">
        <f>SUM(C141:C142)</f>
        <v>3300000</v>
      </c>
      <c r="D140" s="38">
        <f>SUM(D141:D142)</f>
        <v>28640000</v>
      </c>
      <c r="E140" s="12"/>
      <c r="F140" s="5"/>
    </row>
    <row r="141" spans="1:6" ht="28.5" customHeight="1">
      <c r="A141" s="5">
        <v>7753</v>
      </c>
      <c r="B141" s="22" t="s">
        <v>113</v>
      </c>
      <c r="C141" s="39">
        <v>0</v>
      </c>
      <c r="D141" s="39">
        <v>25340000</v>
      </c>
      <c r="E141" s="12"/>
      <c r="F141" s="5"/>
    </row>
    <row r="142" spans="1:6" ht="21" customHeight="1">
      <c r="A142" s="5">
        <v>7799</v>
      </c>
      <c r="B142" s="1" t="s">
        <v>96</v>
      </c>
      <c r="C142" s="39">
        <v>3300000</v>
      </c>
      <c r="D142" s="39">
        <f>C142</f>
        <v>3300000</v>
      </c>
      <c r="E142" s="5"/>
      <c r="F142" s="5"/>
    </row>
    <row r="143" spans="3:5" ht="35.25" customHeight="1">
      <c r="C143" s="2"/>
      <c r="D143" s="88" t="s">
        <v>128</v>
      </c>
      <c r="E143" s="88"/>
    </row>
    <row r="144" spans="2:5" ht="35.25" customHeight="1">
      <c r="B144" s="27"/>
      <c r="C144" s="2"/>
      <c r="D144" s="89" t="s">
        <v>26</v>
      </c>
      <c r="E144" s="89"/>
    </row>
    <row r="145" spans="2:5" ht="17.25" customHeight="1">
      <c r="B145" s="27"/>
      <c r="C145" s="2"/>
      <c r="D145" s="28"/>
      <c r="E145" s="30"/>
    </row>
    <row r="146" spans="2:5" ht="17.25" customHeight="1">
      <c r="B146" s="27"/>
      <c r="C146" s="2"/>
      <c r="D146" s="2"/>
      <c r="E146" s="29"/>
    </row>
    <row r="147" spans="2:5" ht="17.25" customHeight="1">
      <c r="B147" s="27"/>
      <c r="C147" s="2"/>
      <c r="D147" s="2"/>
      <c r="E147" s="29"/>
    </row>
    <row r="148" spans="2:5" ht="17.25" customHeight="1">
      <c r="B148" s="27"/>
      <c r="C148" s="2"/>
      <c r="D148" s="90" t="s">
        <v>115</v>
      </c>
      <c r="E148" s="90"/>
    </row>
  </sheetData>
  <sheetProtection/>
  <mergeCells count="16">
    <mergeCell ref="A1:F1"/>
    <mergeCell ref="A2:F2"/>
    <mergeCell ref="A3:F3"/>
    <mergeCell ref="A4:F4"/>
    <mergeCell ref="A5:F5"/>
    <mergeCell ref="A6:F6"/>
    <mergeCell ref="D144:E144"/>
    <mergeCell ref="D148:E148"/>
    <mergeCell ref="D143:E143"/>
    <mergeCell ref="A7:F7"/>
    <mergeCell ref="A8:A9"/>
    <mergeCell ref="B8:B9"/>
    <mergeCell ref="C8:C9"/>
    <mergeCell ref="D8:D9"/>
    <mergeCell ref="E8:E9"/>
    <mergeCell ref="F8:F9"/>
  </mergeCells>
  <printOptions horizontalCentered="1"/>
  <pageMargins left="0" right="0" top="0.75" bottom="0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138">
      <selection activeCell="P140" sqref="P140"/>
    </sheetView>
  </sheetViews>
  <sheetFormatPr defaultColWidth="9.00390625" defaultRowHeight="15.75"/>
  <cols>
    <col min="1" max="1" width="5.00390625" style="3" customWidth="1"/>
    <col min="2" max="2" width="31.75390625" style="2" customWidth="1"/>
    <col min="3" max="3" width="14.375" style="44" customWidth="1"/>
    <col min="4" max="4" width="14.25390625" style="44" customWidth="1"/>
    <col min="5" max="5" width="11.125" style="3" customWidth="1"/>
    <col min="6" max="6" width="12.00390625" style="3" customWidth="1"/>
    <col min="7" max="16384" width="9.00390625" style="3" customWidth="1"/>
  </cols>
  <sheetData>
    <row r="1" spans="1:6" ht="17.25" customHeight="1">
      <c r="A1" s="84" t="s">
        <v>101</v>
      </c>
      <c r="B1" s="84"/>
      <c r="C1" s="84"/>
      <c r="D1" s="84"/>
      <c r="E1" s="84"/>
      <c r="F1" s="84"/>
    </row>
    <row r="2" spans="1:6" ht="17.25" customHeight="1">
      <c r="A2" s="85" t="s">
        <v>114</v>
      </c>
      <c r="B2" s="85"/>
      <c r="C2" s="85"/>
      <c r="D2" s="85"/>
      <c r="E2" s="85"/>
      <c r="F2" s="85"/>
    </row>
    <row r="3" spans="1:6" ht="17.25" customHeight="1">
      <c r="A3" s="85" t="s">
        <v>86</v>
      </c>
      <c r="B3" s="85"/>
      <c r="C3" s="85"/>
      <c r="D3" s="85"/>
      <c r="E3" s="85"/>
      <c r="F3" s="85"/>
    </row>
    <row r="4" spans="1:6" ht="17.25" customHeight="1">
      <c r="A4" s="86" t="s">
        <v>122</v>
      </c>
      <c r="B4" s="86"/>
      <c r="C4" s="86"/>
      <c r="D4" s="86"/>
      <c r="E4" s="86"/>
      <c r="F4" s="86"/>
    </row>
    <row r="5" spans="1:6" ht="17.25" customHeight="1">
      <c r="A5" s="84" t="s">
        <v>123</v>
      </c>
      <c r="B5" s="84"/>
      <c r="C5" s="84"/>
      <c r="D5" s="84"/>
      <c r="E5" s="84"/>
      <c r="F5" s="84"/>
    </row>
    <row r="6" spans="1:6" ht="17.25" customHeight="1">
      <c r="A6" s="87" t="s">
        <v>25</v>
      </c>
      <c r="B6" s="87"/>
      <c r="C6" s="87"/>
      <c r="D6" s="87"/>
      <c r="E6" s="87"/>
      <c r="F6" s="87"/>
    </row>
    <row r="7" spans="1:6" ht="17.25" customHeight="1">
      <c r="A7" s="91" t="s">
        <v>94</v>
      </c>
      <c r="B7" s="91"/>
      <c r="C7" s="91"/>
      <c r="D7" s="91"/>
      <c r="E7" s="91"/>
      <c r="F7" s="91"/>
    </row>
    <row r="8" spans="1:6" ht="17.25" customHeight="1">
      <c r="A8" s="92" t="s">
        <v>4</v>
      </c>
      <c r="B8" s="93" t="s">
        <v>5</v>
      </c>
      <c r="C8" s="93" t="s">
        <v>102</v>
      </c>
      <c r="D8" s="93" t="s">
        <v>103</v>
      </c>
      <c r="E8" s="94" t="s">
        <v>104</v>
      </c>
      <c r="F8" s="92" t="s">
        <v>105</v>
      </c>
    </row>
    <row r="9" spans="1:6" ht="36" customHeight="1">
      <c r="A9" s="92"/>
      <c r="B9" s="93"/>
      <c r="C9" s="93"/>
      <c r="D9" s="93"/>
      <c r="E9" s="95"/>
      <c r="F9" s="92"/>
    </row>
    <row r="10" spans="1:6" ht="17.25" customHeight="1">
      <c r="A10" s="9" t="s">
        <v>1</v>
      </c>
      <c r="B10" s="19" t="s">
        <v>27</v>
      </c>
      <c r="C10" s="32"/>
      <c r="D10" s="32"/>
      <c r="E10" s="9"/>
      <c r="F10" s="9"/>
    </row>
    <row r="11" spans="1:6" ht="31.5" customHeight="1" hidden="1">
      <c r="A11" s="9" t="s">
        <v>0</v>
      </c>
      <c r="B11" s="19" t="s">
        <v>28</v>
      </c>
      <c r="C11" s="32"/>
      <c r="D11" s="32"/>
      <c r="E11" s="9"/>
      <c r="F11" s="9"/>
    </row>
    <row r="12" spans="1:6" ht="31.5" customHeight="1" hidden="1">
      <c r="A12" s="9">
        <v>1</v>
      </c>
      <c r="B12" s="19" t="s">
        <v>10</v>
      </c>
      <c r="C12" s="32"/>
      <c r="D12" s="32"/>
      <c r="E12" s="9"/>
      <c r="F12" s="9"/>
    </row>
    <row r="13" spans="1:6" ht="31.5" customHeight="1" hidden="1">
      <c r="A13" s="9">
        <v>1.1</v>
      </c>
      <c r="B13" s="19" t="s">
        <v>11</v>
      </c>
      <c r="C13" s="32"/>
      <c r="D13" s="32"/>
      <c r="E13" s="9"/>
      <c r="F13" s="9"/>
    </row>
    <row r="14" spans="1:6" ht="31.5" customHeight="1" hidden="1">
      <c r="A14" s="9">
        <v>1</v>
      </c>
      <c r="B14" s="19" t="s">
        <v>12</v>
      </c>
      <c r="C14" s="32"/>
      <c r="D14" s="32"/>
      <c r="E14" s="9"/>
      <c r="F14" s="9"/>
    </row>
    <row r="15" spans="1:6" ht="31.5" customHeight="1" hidden="1">
      <c r="A15" s="9"/>
      <c r="B15" s="19" t="s">
        <v>13</v>
      </c>
      <c r="C15" s="32"/>
      <c r="D15" s="32"/>
      <c r="E15" s="9"/>
      <c r="F15" s="9"/>
    </row>
    <row r="16" spans="1:6" ht="31.5" customHeight="1" hidden="1">
      <c r="A16" s="9"/>
      <c r="B16" s="19" t="s">
        <v>29</v>
      </c>
      <c r="C16" s="32"/>
      <c r="D16" s="32"/>
      <c r="E16" s="9"/>
      <c r="F16" s="9"/>
    </row>
    <row r="17" spans="1:6" ht="31.5" customHeight="1" hidden="1">
      <c r="A17" s="9">
        <v>1.2</v>
      </c>
      <c r="B17" s="19" t="s">
        <v>14</v>
      </c>
      <c r="C17" s="32"/>
      <c r="D17" s="32"/>
      <c r="E17" s="9"/>
      <c r="F17" s="9"/>
    </row>
    <row r="18" spans="1:6" ht="31.5" customHeight="1" hidden="1">
      <c r="A18" s="9"/>
      <c r="B18" s="19" t="s">
        <v>15</v>
      </c>
      <c r="C18" s="32"/>
      <c r="D18" s="32"/>
      <c r="E18" s="9"/>
      <c r="F18" s="9"/>
    </row>
    <row r="19" spans="1:6" ht="31.5" customHeight="1" hidden="1">
      <c r="A19" s="9"/>
      <c r="B19" s="19" t="s">
        <v>16</v>
      </c>
      <c r="C19" s="32"/>
      <c r="D19" s="32"/>
      <c r="E19" s="9"/>
      <c r="F19" s="9"/>
    </row>
    <row r="20" spans="1:6" ht="31.5" customHeight="1" hidden="1">
      <c r="A20" s="9"/>
      <c r="B20" s="19" t="s">
        <v>29</v>
      </c>
      <c r="C20" s="32"/>
      <c r="D20" s="32"/>
      <c r="E20" s="9"/>
      <c r="F20" s="9"/>
    </row>
    <row r="21" spans="1:6" ht="31.5" customHeight="1" hidden="1">
      <c r="A21" s="9">
        <v>2</v>
      </c>
      <c r="B21" s="19" t="s">
        <v>30</v>
      </c>
      <c r="C21" s="32"/>
      <c r="D21" s="32"/>
      <c r="E21" s="9"/>
      <c r="F21" s="9"/>
    </row>
    <row r="22" spans="1:6" ht="31.5" customHeight="1" hidden="1">
      <c r="A22" s="9">
        <v>3</v>
      </c>
      <c r="B22" s="19" t="s">
        <v>31</v>
      </c>
      <c r="C22" s="32"/>
      <c r="D22" s="32"/>
      <c r="E22" s="9"/>
      <c r="F22" s="9"/>
    </row>
    <row r="23" spans="1:6" ht="31.5" customHeight="1" hidden="1">
      <c r="A23" s="9" t="s">
        <v>3</v>
      </c>
      <c r="B23" s="19" t="s">
        <v>32</v>
      </c>
      <c r="C23" s="32"/>
      <c r="D23" s="32"/>
      <c r="E23" s="9"/>
      <c r="F23" s="9"/>
    </row>
    <row r="24" spans="1:6" ht="31.5" customHeight="1" hidden="1">
      <c r="A24" s="9">
        <v>1</v>
      </c>
      <c r="B24" s="19" t="s">
        <v>17</v>
      </c>
      <c r="C24" s="32"/>
      <c r="D24" s="32"/>
      <c r="E24" s="9"/>
      <c r="F24" s="9"/>
    </row>
    <row r="25" spans="1:6" ht="31.5" customHeight="1" hidden="1">
      <c r="A25" s="9">
        <v>1.1</v>
      </c>
      <c r="B25" s="19" t="s">
        <v>18</v>
      </c>
      <c r="C25" s="32"/>
      <c r="D25" s="32"/>
      <c r="E25" s="9"/>
      <c r="F25" s="9"/>
    </row>
    <row r="26" spans="1:6" ht="31.5" customHeight="1" hidden="1">
      <c r="A26" s="9" t="s">
        <v>19</v>
      </c>
      <c r="B26" s="19" t="s">
        <v>20</v>
      </c>
      <c r="C26" s="32"/>
      <c r="D26" s="32"/>
      <c r="E26" s="9"/>
      <c r="F26" s="9"/>
    </row>
    <row r="27" spans="1:6" ht="31.5" customHeight="1" hidden="1">
      <c r="A27" s="9" t="s">
        <v>21</v>
      </c>
      <c r="B27" s="19" t="s">
        <v>9</v>
      </c>
      <c r="C27" s="32"/>
      <c r="D27" s="32"/>
      <c r="E27" s="9"/>
      <c r="F27" s="9"/>
    </row>
    <row r="28" spans="1:6" ht="31.5" customHeight="1" hidden="1">
      <c r="A28" s="9">
        <v>1.2</v>
      </c>
      <c r="B28" s="19" t="s">
        <v>7</v>
      </c>
      <c r="C28" s="32"/>
      <c r="D28" s="32"/>
      <c r="E28" s="9"/>
      <c r="F28" s="9"/>
    </row>
    <row r="29" spans="1:6" ht="31.5" customHeight="1" hidden="1">
      <c r="A29" s="9" t="s">
        <v>19</v>
      </c>
      <c r="B29" s="19" t="s">
        <v>22</v>
      </c>
      <c r="C29" s="32"/>
      <c r="D29" s="32"/>
      <c r="E29" s="9"/>
      <c r="F29" s="9"/>
    </row>
    <row r="30" spans="1:6" ht="31.5" customHeight="1" hidden="1">
      <c r="A30" s="9" t="s">
        <v>21</v>
      </c>
      <c r="B30" s="19" t="s">
        <v>8</v>
      </c>
      <c r="C30" s="32"/>
      <c r="D30" s="32"/>
      <c r="E30" s="9"/>
      <c r="F30" s="9"/>
    </row>
    <row r="31" spans="1:6" ht="31.5" customHeight="1" hidden="1">
      <c r="A31" s="9">
        <v>2</v>
      </c>
      <c r="B31" s="19" t="s">
        <v>33</v>
      </c>
      <c r="C31" s="32"/>
      <c r="D31" s="32"/>
      <c r="E31" s="9"/>
      <c r="F31" s="9"/>
    </row>
    <row r="32" spans="1:6" ht="31.5" customHeight="1" hidden="1">
      <c r="A32" s="9">
        <v>3</v>
      </c>
      <c r="B32" s="19" t="s">
        <v>34</v>
      </c>
      <c r="C32" s="32"/>
      <c r="D32" s="32"/>
      <c r="E32" s="9"/>
      <c r="F32" s="9"/>
    </row>
    <row r="33" spans="1:6" ht="31.5" customHeight="1" hidden="1">
      <c r="A33" s="9" t="s">
        <v>35</v>
      </c>
      <c r="B33" s="19" t="s">
        <v>36</v>
      </c>
      <c r="C33" s="32"/>
      <c r="D33" s="32"/>
      <c r="E33" s="9"/>
      <c r="F33" s="9"/>
    </row>
    <row r="34" spans="1:6" ht="31.5" customHeight="1" hidden="1">
      <c r="A34" s="9">
        <v>1</v>
      </c>
      <c r="B34" s="19" t="s">
        <v>23</v>
      </c>
      <c r="C34" s="32"/>
      <c r="D34" s="32"/>
      <c r="E34" s="9"/>
      <c r="F34" s="9"/>
    </row>
    <row r="35" spans="1:6" ht="31.5" customHeight="1" hidden="1">
      <c r="A35" s="9">
        <v>1.1</v>
      </c>
      <c r="B35" s="19" t="s">
        <v>11</v>
      </c>
      <c r="C35" s="32"/>
      <c r="D35" s="32"/>
      <c r="E35" s="9"/>
      <c r="F35" s="9"/>
    </row>
    <row r="36" spans="1:6" ht="31.5" customHeight="1" hidden="1">
      <c r="A36" s="9"/>
      <c r="B36" s="19" t="s">
        <v>12</v>
      </c>
      <c r="C36" s="32"/>
      <c r="D36" s="32"/>
      <c r="E36" s="9"/>
      <c r="F36" s="9"/>
    </row>
    <row r="37" spans="1:6" ht="31.5" customHeight="1" hidden="1">
      <c r="A37" s="9"/>
      <c r="B37" s="19" t="s">
        <v>13</v>
      </c>
      <c r="C37" s="32"/>
      <c r="D37" s="32"/>
      <c r="E37" s="9"/>
      <c r="F37" s="9"/>
    </row>
    <row r="38" spans="1:6" ht="31.5" customHeight="1" hidden="1">
      <c r="A38" s="9"/>
      <c r="B38" s="19" t="s">
        <v>24</v>
      </c>
      <c r="C38" s="32"/>
      <c r="D38" s="32"/>
      <c r="E38" s="9"/>
      <c r="F38" s="9"/>
    </row>
    <row r="39" spans="1:6" ht="31.5" customHeight="1" hidden="1">
      <c r="A39" s="9">
        <v>1.2</v>
      </c>
      <c r="B39" s="19" t="s">
        <v>14</v>
      </c>
      <c r="C39" s="32"/>
      <c r="D39" s="32"/>
      <c r="E39" s="9"/>
      <c r="F39" s="9"/>
    </row>
    <row r="40" spans="1:6" ht="31.5" customHeight="1" hidden="1">
      <c r="A40" s="9"/>
      <c r="B40" s="19" t="s">
        <v>15</v>
      </c>
      <c r="C40" s="32"/>
      <c r="D40" s="32"/>
      <c r="E40" s="9"/>
      <c r="F40" s="9"/>
    </row>
    <row r="41" spans="1:6" ht="31.5" customHeight="1" hidden="1">
      <c r="A41" s="9"/>
      <c r="B41" s="19" t="s">
        <v>16</v>
      </c>
      <c r="C41" s="32"/>
      <c r="D41" s="32"/>
      <c r="E41" s="9"/>
      <c r="F41" s="9"/>
    </row>
    <row r="42" spans="1:6" ht="31.5" customHeight="1" hidden="1">
      <c r="A42" s="9"/>
      <c r="B42" s="19" t="s">
        <v>24</v>
      </c>
      <c r="C42" s="32"/>
      <c r="D42" s="32"/>
      <c r="E42" s="9"/>
      <c r="F42" s="9"/>
    </row>
    <row r="43" spans="1:6" ht="31.5" customHeight="1" hidden="1">
      <c r="A43" s="9">
        <v>2</v>
      </c>
      <c r="B43" s="19" t="s">
        <v>33</v>
      </c>
      <c r="C43" s="32"/>
      <c r="D43" s="32"/>
      <c r="E43" s="9"/>
      <c r="F43" s="9"/>
    </row>
    <row r="44" spans="1:6" ht="31.5" customHeight="1" hidden="1">
      <c r="A44" s="9">
        <v>3</v>
      </c>
      <c r="B44" s="19" t="s">
        <v>34</v>
      </c>
      <c r="C44" s="32"/>
      <c r="D44" s="32"/>
      <c r="E44" s="9"/>
      <c r="F44" s="9"/>
    </row>
    <row r="45" spans="1:6" ht="21" customHeight="1">
      <c r="A45" s="9" t="s">
        <v>2</v>
      </c>
      <c r="B45" s="19" t="s">
        <v>6</v>
      </c>
      <c r="C45" s="31">
        <f>C46+C112+C126</f>
        <v>3888284014</v>
      </c>
      <c r="D45" s="31">
        <f>D46+D112+D126</f>
        <v>3840964014</v>
      </c>
      <c r="E45" s="31">
        <f>E46+E112+E126</f>
        <v>0</v>
      </c>
      <c r="F45" s="31">
        <f>F46+F112+F126</f>
        <v>0</v>
      </c>
    </row>
    <row r="46" spans="1:6" s="58" customFormat="1" ht="21" customHeight="1">
      <c r="A46" s="54">
        <v>1.1</v>
      </c>
      <c r="B46" s="55" t="s">
        <v>99</v>
      </c>
      <c r="C46" s="56">
        <f>C47+C50+C52+C57+C61+C68+C72+C76+C84+C90+C93+C99+C106+C66</f>
        <v>3013515076</v>
      </c>
      <c r="D46" s="56">
        <f>C46</f>
        <v>3013515076</v>
      </c>
      <c r="E46" s="56">
        <f>E47+E52+E57+E61+E66+E68+E72+E76+E81+E84+E90+E93+E99+E104+E106</f>
        <v>0</v>
      </c>
      <c r="F46" s="57"/>
    </row>
    <row r="47" spans="1:6" ht="21" customHeight="1">
      <c r="A47" s="4">
        <v>6000</v>
      </c>
      <c r="B47" s="20" t="s">
        <v>42</v>
      </c>
      <c r="C47" s="33">
        <f>SUM(C48:C49)</f>
        <v>1201897645</v>
      </c>
      <c r="D47" s="34">
        <f>SUM(D48:D49)</f>
        <v>1201897645</v>
      </c>
      <c r="E47" s="9"/>
      <c r="F47" s="9"/>
    </row>
    <row r="48" spans="1:6" ht="21" customHeight="1">
      <c r="A48" s="5">
        <v>6001</v>
      </c>
      <c r="B48" s="1" t="s">
        <v>37</v>
      </c>
      <c r="C48" s="35">
        <v>1201897645</v>
      </c>
      <c r="D48" s="36">
        <f>C48</f>
        <v>1201897645</v>
      </c>
      <c r="E48" s="9"/>
      <c r="F48" s="9"/>
    </row>
    <row r="49" spans="1:6" ht="21" customHeight="1">
      <c r="A49" s="5">
        <v>6003</v>
      </c>
      <c r="B49" s="1" t="s">
        <v>38</v>
      </c>
      <c r="C49" s="35"/>
      <c r="D49" s="36">
        <f>C49</f>
        <v>0</v>
      </c>
      <c r="E49" s="9"/>
      <c r="F49" s="9"/>
    </row>
    <row r="50" spans="1:6" ht="30.75" customHeight="1">
      <c r="A50" s="71">
        <v>6050</v>
      </c>
      <c r="B50" s="74" t="s">
        <v>112</v>
      </c>
      <c r="C50" s="75">
        <f>SUM(C51)</f>
        <v>351320689</v>
      </c>
      <c r="D50" s="75">
        <f>SUM(D51)</f>
        <v>98360341</v>
      </c>
      <c r="E50" s="70"/>
      <c r="F50" s="70"/>
    </row>
    <row r="51" spans="1:6" ht="25.5" customHeight="1">
      <c r="A51" s="5">
        <v>6051</v>
      </c>
      <c r="B51" s="22" t="s">
        <v>112</v>
      </c>
      <c r="C51" s="35">
        <v>351320689</v>
      </c>
      <c r="D51" s="35">
        <v>98360341</v>
      </c>
      <c r="E51" s="9"/>
      <c r="F51" s="9"/>
    </row>
    <row r="52" spans="1:6" ht="21" customHeight="1">
      <c r="A52" s="4">
        <v>6100</v>
      </c>
      <c r="B52" s="20" t="s">
        <v>43</v>
      </c>
      <c r="C52" s="34">
        <f>SUM(C53:C56)</f>
        <v>682885186</v>
      </c>
      <c r="D52" s="34">
        <f>SUM(D53:D56)</f>
        <v>682885186</v>
      </c>
      <c r="E52" s="9"/>
      <c r="F52" s="9"/>
    </row>
    <row r="53" spans="1:6" ht="21" customHeight="1">
      <c r="A53" s="5">
        <v>6101</v>
      </c>
      <c r="B53" s="1" t="s">
        <v>39</v>
      </c>
      <c r="C53" s="37">
        <v>27099971</v>
      </c>
      <c r="D53" s="36">
        <f>C53</f>
        <v>27099971</v>
      </c>
      <c r="E53" s="9"/>
      <c r="F53" s="9"/>
    </row>
    <row r="54" spans="1:6" ht="21" customHeight="1">
      <c r="A54" s="5">
        <v>6112</v>
      </c>
      <c r="B54" s="1" t="s">
        <v>40</v>
      </c>
      <c r="C54" s="37">
        <v>401606015</v>
      </c>
      <c r="D54" s="36">
        <f>C54</f>
        <v>401606015</v>
      </c>
      <c r="E54" s="9"/>
      <c r="F54" s="9"/>
    </row>
    <row r="55" spans="1:6" ht="21" customHeight="1">
      <c r="A55" s="5">
        <v>6113</v>
      </c>
      <c r="B55" s="1" t="s">
        <v>41</v>
      </c>
      <c r="C55" s="37">
        <v>2662000</v>
      </c>
      <c r="D55" s="36">
        <f>C55</f>
        <v>2662000</v>
      </c>
      <c r="E55" s="9"/>
      <c r="F55" s="9"/>
    </row>
    <row r="56" spans="1:6" ht="21" customHeight="1">
      <c r="A56" s="5">
        <v>6115</v>
      </c>
      <c r="B56" s="1" t="s">
        <v>109</v>
      </c>
      <c r="C56" s="37">
        <v>251517200</v>
      </c>
      <c r="D56" s="36">
        <f>C56</f>
        <v>251517200</v>
      </c>
      <c r="E56" s="9"/>
      <c r="F56" s="9"/>
    </row>
    <row r="57" spans="1:6" ht="21.75" customHeight="1">
      <c r="A57" s="4">
        <v>6250</v>
      </c>
      <c r="B57" s="20" t="s">
        <v>44</v>
      </c>
      <c r="C57" s="34">
        <f>SUM(C58:C60)</f>
        <v>19247000</v>
      </c>
      <c r="D57" s="34">
        <f>SUM(D58:D60)</f>
        <v>175000</v>
      </c>
      <c r="E57" s="9"/>
      <c r="F57" s="9"/>
    </row>
    <row r="58" spans="1:6" ht="18.75" customHeight="1">
      <c r="A58" s="6">
        <v>6201</v>
      </c>
      <c r="B58" s="21" t="s">
        <v>130</v>
      </c>
      <c r="C58" s="37">
        <v>19072000</v>
      </c>
      <c r="D58" s="37">
        <v>0</v>
      </c>
      <c r="E58" s="9"/>
      <c r="F58" s="9"/>
    </row>
    <row r="59" spans="1:6" ht="21" customHeight="1">
      <c r="A59" s="5">
        <v>6257</v>
      </c>
      <c r="B59" s="1" t="s">
        <v>46</v>
      </c>
      <c r="C59" s="37"/>
      <c r="D59" s="37"/>
      <c r="E59" s="9"/>
      <c r="F59" s="9"/>
    </row>
    <row r="60" spans="1:6" ht="21.75" customHeight="1">
      <c r="A60" s="17">
        <v>6299</v>
      </c>
      <c r="B60" s="1" t="s">
        <v>71</v>
      </c>
      <c r="C60" s="37">
        <v>175000</v>
      </c>
      <c r="D60" s="37">
        <v>175000</v>
      </c>
      <c r="E60" s="9"/>
      <c r="F60" s="9"/>
    </row>
    <row r="61" spans="1:6" ht="21" customHeight="1">
      <c r="A61" s="4">
        <v>6300</v>
      </c>
      <c r="B61" s="20" t="s">
        <v>47</v>
      </c>
      <c r="C61" s="34">
        <f>SUM(C62:C65)</f>
        <v>338069325</v>
      </c>
      <c r="D61" s="34">
        <f>SUM(D62:D65)</f>
        <v>338069325</v>
      </c>
      <c r="E61" s="9"/>
      <c r="F61" s="9"/>
    </row>
    <row r="62" spans="1:6" ht="21" customHeight="1">
      <c r="A62" s="5">
        <v>6301</v>
      </c>
      <c r="B62" s="1" t="s">
        <v>48</v>
      </c>
      <c r="C62" s="37">
        <v>250283532</v>
      </c>
      <c r="D62" s="36">
        <f>C62</f>
        <v>250283532</v>
      </c>
      <c r="E62" s="9"/>
      <c r="F62" s="9"/>
    </row>
    <row r="63" spans="1:6" ht="21" customHeight="1">
      <c r="A63" s="5">
        <v>6302</v>
      </c>
      <c r="B63" s="1" t="s">
        <v>49</v>
      </c>
      <c r="C63" s="37">
        <v>44699497</v>
      </c>
      <c r="D63" s="36">
        <f>C63</f>
        <v>44699497</v>
      </c>
      <c r="E63" s="9"/>
      <c r="F63" s="9"/>
    </row>
    <row r="64" spans="1:6" ht="21" customHeight="1">
      <c r="A64" s="5">
        <v>6303</v>
      </c>
      <c r="B64" s="1" t="s">
        <v>50</v>
      </c>
      <c r="C64" s="37">
        <v>29098897</v>
      </c>
      <c r="D64" s="36">
        <f>C64</f>
        <v>29098897</v>
      </c>
      <c r="E64" s="9"/>
      <c r="F64" s="9"/>
    </row>
    <row r="65" spans="1:6" ht="21" customHeight="1">
      <c r="A65" s="5">
        <v>6304</v>
      </c>
      <c r="B65" s="1" t="s">
        <v>51</v>
      </c>
      <c r="C65" s="37">
        <v>13987399</v>
      </c>
      <c r="D65" s="36">
        <f>C65</f>
        <v>13987399</v>
      </c>
      <c r="E65" s="9"/>
      <c r="F65" s="9"/>
    </row>
    <row r="66" spans="1:6" s="80" customFormat="1" ht="21.75" customHeight="1">
      <c r="A66" s="81">
        <v>6400</v>
      </c>
      <c r="B66" s="82" t="s">
        <v>82</v>
      </c>
      <c r="C66" s="83">
        <f>SUM(C67)</f>
        <v>24381626</v>
      </c>
      <c r="D66" s="83">
        <f>D67</f>
        <v>24381626</v>
      </c>
      <c r="E66" s="79"/>
      <c r="F66" s="79"/>
    </row>
    <row r="67" spans="1:6" s="80" customFormat="1" ht="20.25" customHeight="1">
      <c r="A67" s="76">
        <v>6404</v>
      </c>
      <c r="B67" s="77" t="s">
        <v>110</v>
      </c>
      <c r="C67" s="78">
        <v>24381626</v>
      </c>
      <c r="D67" s="78">
        <f>C67</f>
        <v>24381626</v>
      </c>
      <c r="E67" s="79"/>
      <c r="F67" s="79"/>
    </row>
    <row r="68" spans="1:6" ht="21" customHeight="1">
      <c r="A68" s="4">
        <v>6500</v>
      </c>
      <c r="B68" s="20" t="s">
        <v>52</v>
      </c>
      <c r="C68" s="38">
        <f>SUM(C69:C71)</f>
        <v>51573471</v>
      </c>
      <c r="D68" s="38">
        <f>SUM(D69:D71)</f>
        <v>51573471</v>
      </c>
      <c r="E68" s="12">
        <f>SUM(E69:E71)</f>
        <v>0</v>
      </c>
      <c r="F68" s="9"/>
    </row>
    <row r="69" spans="1:6" ht="21" customHeight="1">
      <c r="A69" s="5">
        <v>6501</v>
      </c>
      <c r="B69" s="1" t="s">
        <v>53</v>
      </c>
      <c r="C69" s="39">
        <v>45963471</v>
      </c>
      <c r="D69" s="36">
        <f>C69</f>
        <v>45963471</v>
      </c>
      <c r="E69" s="11"/>
      <c r="F69" s="9"/>
    </row>
    <row r="70" spans="1:6" ht="21" customHeight="1">
      <c r="A70" s="5">
        <v>6502</v>
      </c>
      <c r="B70" s="1" t="s">
        <v>54</v>
      </c>
      <c r="C70" s="39">
        <v>0</v>
      </c>
      <c r="D70" s="36">
        <f>C70</f>
        <v>0</v>
      </c>
      <c r="E70" s="11"/>
      <c r="F70" s="9"/>
    </row>
    <row r="71" spans="1:6" ht="20.25" customHeight="1">
      <c r="A71" s="5">
        <v>6504</v>
      </c>
      <c r="B71" s="1" t="s">
        <v>55</v>
      </c>
      <c r="C71" s="39">
        <v>5610000</v>
      </c>
      <c r="D71" s="39">
        <f>C71</f>
        <v>5610000</v>
      </c>
      <c r="E71" s="9"/>
      <c r="F71" s="9"/>
    </row>
    <row r="72" spans="1:6" ht="21" customHeight="1">
      <c r="A72" s="4">
        <v>6550</v>
      </c>
      <c r="B72" s="20" t="s">
        <v>56</v>
      </c>
      <c r="C72" s="38">
        <f>SUM(C73:C75)</f>
        <v>56457831</v>
      </c>
      <c r="D72" s="38">
        <f>SUM(D73:D75)</f>
        <v>56457831</v>
      </c>
      <c r="E72" s="12">
        <f>SUM(E73:E75)</f>
        <v>0</v>
      </c>
      <c r="F72" s="9"/>
    </row>
    <row r="73" spans="1:6" ht="21" customHeight="1">
      <c r="A73" s="5">
        <v>6551</v>
      </c>
      <c r="B73" s="1" t="s">
        <v>57</v>
      </c>
      <c r="C73" s="39">
        <v>24230000</v>
      </c>
      <c r="D73" s="36">
        <f>C73</f>
        <v>24230000</v>
      </c>
      <c r="E73" s="26"/>
      <c r="F73" s="9"/>
    </row>
    <row r="74" spans="1:6" ht="21" customHeight="1">
      <c r="A74" s="5">
        <v>6552</v>
      </c>
      <c r="B74" s="1" t="s">
        <v>58</v>
      </c>
      <c r="C74" s="39">
        <v>6000000</v>
      </c>
      <c r="D74" s="36">
        <f>C74</f>
        <v>6000000</v>
      </c>
      <c r="E74" s="26"/>
      <c r="F74" s="9"/>
    </row>
    <row r="75" spans="1:6" ht="19.5" customHeight="1">
      <c r="A75" s="5">
        <v>6559</v>
      </c>
      <c r="B75" s="1" t="s">
        <v>88</v>
      </c>
      <c r="C75" s="39">
        <v>26227831</v>
      </c>
      <c r="D75" s="36">
        <f>C75</f>
        <v>26227831</v>
      </c>
      <c r="E75" s="26"/>
      <c r="F75" s="9"/>
    </row>
    <row r="76" spans="1:6" ht="21" customHeight="1">
      <c r="A76" s="4">
        <v>6600</v>
      </c>
      <c r="B76" s="20" t="s">
        <v>59</v>
      </c>
      <c r="C76" s="38">
        <f>SUM(C77:C80)</f>
        <v>16320076</v>
      </c>
      <c r="D76" s="38">
        <f>SUM(D77:D80)</f>
        <v>16320076</v>
      </c>
      <c r="E76" s="12">
        <f>SUM(E77:E80)</f>
        <v>0</v>
      </c>
      <c r="F76" s="9"/>
    </row>
    <row r="77" spans="1:6" ht="21" customHeight="1">
      <c r="A77" s="5">
        <v>6601</v>
      </c>
      <c r="B77" s="1" t="s">
        <v>60</v>
      </c>
      <c r="C77" s="39">
        <v>3633676</v>
      </c>
      <c r="D77" s="36">
        <f aca="true" t="shared" si="0" ref="D77:D83">C77</f>
        <v>3633676</v>
      </c>
      <c r="E77" s="11"/>
      <c r="F77" s="9"/>
    </row>
    <row r="78" spans="1:6" ht="21" customHeight="1">
      <c r="A78" s="5">
        <v>6605</v>
      </c>
      <c r="B78" s="1" t="s">
        <v>62</v>
      </c>
      <c r="C78" s="39">
        <v>7286400</v>
      </c>
      <c r="D78" s="36">
        <f t="shared" si="0"/>
        <v>7286400</v>
      </c>
      <c r="E78" s="11"/>
      <c r="F78" s="9"/>
    </row>
    <row r="79" spans="1:6" ht="21" customHeight="1">
      <c r="A79" s="5">
        <v>6608</v>
      </c>
      <c r="B79" s="1" t="s">
        <v>61</v>
      </c>
      <c r="C79" s="39">
        <v>0</v>
      </c>
      <c r="D79" s="36">
        <f t="shared" si="0"/>
        <v>0</v>
      </c>
      <c r="E79" s="11"/>
      <c r="F79" s="9"/>
    </row>
    <row r="80" spans="1:6" ht="21" customHeight="1">
      <c r="A80" s="5">
        <v>6618</v>
      </c>
      <c r="B80" s="1" t="s">
        <v>89</v>
      </c>
      <c r="C80" s="39">
        <v>5400000</v>
      </c>
      <c r="D80" s="36">
        <f t="shared" si="0"/>
        <v>5400000</v>
      </c>
      <c r="E80" s="11"/>
      <c r="F80" s="9"/>
    </row>
    <row r="81" spans="1:6" ht="21" customHeight="1" hidden="1">
      <c r="A81" s="4">
        <v>6650</v>
      </c>
      <c r="B81" s="20" t="s">
        <v>63</v>
      </c>
      <c r="C81" s="38">
        <f>SUM(C82:C83)</f>
        <v>0</v>
      </c>
      <c r="D81" s="53">
        <f t="shared" si="0"/>
        <v>0</v>
      </c>
      <c r="E81" s="5"/>
      <c r="F81" s="5"/>
    </row>
    <row r="82" spans="1:6" ht="21" customHeight="1" hidden="1">
      <c r="A82" s="5">
        <v>6657</v>
      </c>
      <c r="B82" s="1" t="s">
        <v>64</v>
      </c>
      <c r="C82" s="39"/>
      <c r="D82" s="39">
        <f t="shared" si="0"/>
        <v>0</v>
      </c>
      <c r="E82" s="5"/>
      <c r="F82" s="5"/>
    </row>
    <row r="83" spans="1:6" ht="21" customHeight="1" hidden="1">
      <c r="A83" s="5">
        <v>6699</v>
      </c>
      <c r="B83" s="1" t="s">
        <v>65</v>
      </c>
      <c r="C83" s="39"/>
      <c r="D83" s="39">
        <f t="shared" si="0"/>
        <v>0</v>
      </c>
      <c r="E83" s="5"/>
      <c r="F83" s="5"/>
    </row>
    <row r="84" spans="1:6" ht="24.75" customHeight="1">
      <c r="A84" s="4">
        <v>6700</v>
      </c>
      <c r="B84" s="20" t="s">
        <v>66</v>
      </c>
      <c r="C84" s="38">
        <f>SUM(C85:C89)</f>
        <v>36622500</v>
      </c>
      <c r="D84" s="38">
        <f>SUM(D85:D89)</f>
        <v>36622500</v>
      </c>
      <c r="E84" s="12"/>
      <c r="F84" s="5"/>
    </row>
    <row r="85" spans="1:6" ht="20.25" customHeight="1">
      <c r="A85" s="5">
        <v>6701</v>
      </c>
      <c r="B85" s="1" t="s">
        <v>67</v>
      </c>
      <c r="C85" s="39">
        <v>9178500</v>
      </c>
      <c r="D85" s="39">
        <f>C85</f>
        <v>9178500</v>
      </c>
      <c r="E85" s="11"/>
      <c r="F85" s="5"/>
    </row>
    <row r="86" spans="1:6" ht="20.25" customHeight="1">
      <c r="A86" s="5">
        <v>6702</v>
      </c>
      <c r="B86" s="1" t="s">
        <v>68</v>
      </c>
      <c r="C86" s="39">
        <v>9444000</v>
      </c>
      <c r="D86" s="39">
        <f>C86</f>
        <v>9444000</v>
      </c>
      <c r="E86" s="11"/>
      <c r="F86" s="5"/>
    </row>
    <row r="87" spans="1:6" ht="19.5" customHeight="1">
      <c r="A87" s="5">
        <v>6703</v>
      </c>
      <c r="B87" s="1" t="s">
        <v>69</v>
      </c>
      <c r="C87" s="39">
        <v>18000000</v>
      </c>
      <c r="D87" s="39">
        <f>C87</f>
        <v>18000000</v>
      </c>
      <c r="E87" s="11"/>
      <c r="F87" s="5"/>
    </row>
    <row r="88" spans="1:6" ht="21" customHeight="1">
      <c r="A88" s="5">
        <v>6704</v>
      </c>
      <c r="B88" s="1" t="s">
        <v>70</v>
      </c>
      <c r="C88" s="39"/>
      <c r="D88" s="39">
        <f>C88</f>
        <v>0</v>
      </c>
      <c r="E88" s="11"/>
      <c r="F88" s="5"/>
    </row>
    <row r="89" spans="1:6" ht="18" customHeight="1">
      <c r="A89" s="5">
        <v>6749</v>
      </c>
      <c r="B89" s="1" t="s">
        <v>71</v>
      </c>
      <c r="C89" s="39"/>
      <c r="D89" s="39">
        <f>C89</f>
        <v>0</v>
      </c>
      <c r="E89" s="11"/>
      <c r="F89" s="5"/>
    </row>
    <row r="90" spans="1:6" s="47" customFormat="1" ht="21" customHeight="1">
      <c r="A90" s="4">
        <v>6750</v>
      </c>
      <c r="B90" s="20" t="s">
        <v>85</v>
      </c>
      <c r="C90" s="45">
        <f>SUM(C91:C92)</f>
        <v>94257804</v>
      </c>
      <c r="D90" s="45">
        <f>SUM(D91:D92)</f>
        <v>94257804</v>
      </c>
      <c r="E90" s="46"/>
      <c r="F90" s="4"/>
    </row>
    <row r="91" spans="1:6" ht="18.75" customHeight="1">
      <c r="A91" s="5">
        <v>6757</v>
      </c>
      <c r="B91" s="1" t="s">
        <v>97</v>
      </c>
      <c r="C91" s="39">
        <v>88957804</v>
      </c>
      <c r="D91" s="39">
        <f>C91</f>
        <v>88957804</v>
      </c>
      <c r="E91" s="11"/>
      <c r="F91" s="5"/>
    </row>
    <row r="92" spans="1:6" ht="18.75" customHeight="1">
      <c r="A92" s="5">
        <v>6799</v>
      </c>
      <c r="B92" s="1" t="s">
        <v>71</v>
      </c>
      <c r="C92" s="39">
        <v>5300000</v>
      </c>
      <c r="D92" s="39">
        <f>C92</f>
        <v>5300000</v>
      </c>
      <c r="E92" s="11"/>
      <c r="F92" s="5"/>
    </row>
    <row r="93" spans="1:6" ht="21" customHeight="1">
      <c r="A93" s="10">
        <v>6900</v>
      </c>
      <c r="B93" s="20" t="s">
        <v>72</v>
      </c>
      <c r="C93" s="38">
        <f>SUM(C94:C98)</f>
        <v>32383860</v>
      </c>
      <c r="D93" s="38">
        <f>SUM(D94:D98)</f>
        <v>32383860</v>
      </c>
      <c r="E93" s="12">
        <f>SUM(E94:E98)</f>
        <v>0</v>
      </c>
      <c r="F93" s="5"/>
    </row>
    <row r="94" spans="1:6" ht="18.75" customHeight="1">
      <c r="A94" s="5">
        <v>6905</v>
      </c>
      <c r="B94" s="1" t="s">
        <v>108</v>
      </c>
      <c r="C94" s="39">
        <v>0</v>
      </c>
      <c r="D94" s="39">
        <f>C94</f>
        <v>0</v>
      </c>
      <c r="E94" s="11"/>
      <c r="F94" s="5"/>
    </row>
    <row r="95" spans="1:6" ht="21" customHeight="1">
      <c r="A95" s="5">
        <v>6912</v>
      </c>
      <c r="B95" s="1" t="s">
        <v>73</v>
      </c>
      <c r="C95" s="39">
        <v>2040000</v>
      </c>
      <c r="D95" s="39">
        <f>C95</f>
        <v>2040000</v>
      </c>
      <c r="E95" s="11"/>
      <c r="F95" s="5"/>
    </row>
    <row r="96" spans="1:6" ht="21" customHeight="1">
      <c r="A96" s="5">
        <v>6913</v>
      </c>
      <c r="B96" s="1" t="s">
        <v>74</v>
      </c>
      <c r="C96" s="39">
        <v>10300000</v>
      </c>
      <c r="D96" s="39">
        <f>C96</f>
        <v>10300000</v>
      </c>
      <c r="E96" s="11"/>
      <c r="F96" s="5"/>
    </row>
    <row r="97" spans="1:6" ht="19.5" customHeight="1">
      <c r="A97" s="5">
        <v>6921</v>
      </c>
      <c r="B97" s="1" t="s">
        <v>75</v>
      </c>
      <c r="C97" s="39">
        <v>1100000</v>
      </c>
      <c r="D97" s="39">
        <f>C97</f>
        <v>1100000</v>
      </c>
      <c r="E97" s="11"/>
      <c r="F97" s="5"/>
    </row>
    <row r="98" spans="1:6" ht="27.75" customHeight="1">
      <c r="A98" s="5">
        <v>6949</v>
      </c>
      <c r="B98" s="22" t="s">
        <v>92</v>
      </c>
      <c r="C98" s="39">
        <v>18943860</v>
      </c>
      <c r="D98" s="39">
        <f>C98</f>
        <v>18943860</v>
      </c>
      <c r="E98" s="11"/>
      <c r="F98" s="5"/>
    </row>
    <row r="99" spans="1:6" ht="21" customHeight="1">
      <c r="A99" s="4">
        <v>7000</v>
      </c>
      <c r="B99" s="20" t="s">
        <v>76</v>
      </c>
      <c r="C99" s="38">
        <f>SUM(C100:C103)</f>
        <v>81075100</v>
      </c>
      <c r="D99" s="38">
        <f>SUM(D100:D103)</f>
        <v>81075100</v>
      </c>
      <c r="E99" s="12">
        <f>SUM(E100:E103)</f>
        <v>0</v>
      </c>
      <c r="F99" s="5"/>
    </row>
    <row r="100" spans="1:6" ht="22.5" customHeight="1">
      <c r="A100" s="5">
        <v>7001</v>
      </c>
      <c r="B100" s="1" t="s">
        <v>77</v>
      </c>
      <c r="C100" s="39">
        <v>2073000</v>
      </c>
      <c r="D100" s="39">
        <f>C100</f>
        <v>2073000</v>
      </c>
      <c r="E100" s="18"/>
      <c r="F100" s="5"/>
    </row>
    <row r="101" spans="1:6" ht="24" customHeight="1">
      <c r="A101" s="5">
        <v>7004</v>
      </c>
      <c r="B101" s="1" t="s">
        <v>78</v>
      </c>
      <c r="C101" s="39">
        <v>900000</v>
      </c>
      <c r="D101" s="39">
        <f>C101</f>
        <v>900000</v>
      </c>
      <c r="E101" s="5"/>
      <c r="F101" s="5"/>
    </row>
    <row r="102" spans="1:6" ht="28.5" customHeight="1">
      <c r="A102" s="5">
        <v>7006</v>
      </c>
      <c r="B102" s="22" t="s">
        <v>93</v>
      </c>
      <c r="C102" s="39"/>
      <c r="D102" s="39">
        <f>C102</f>
        <v>0</v>
      </c>
      <c r="E102" s="5"/>
      <c r="F102" s="5"/>
    </row>
    <row r="103" spans="1:6" ht="21" customHeight="1">
      <c r="A103" s="8">
        <v>7049</v>
      </c>
      <c r="B103" s="1" t="s">
        <v>79</v>
      </c>
      <c r="C103" s="39">
        <v>78102100</v>
      </c>
      <c r="D103" s="39">
        <f>C103</f>
        <v>78102100</v>
      </c>
      <c r="E103" s="11"/>
      <c r="F103" s="5"/>
    </row>
    <row r="104" spans="1:6" s="47" customFormat="1" ht="18.75" customHeight="1">
      <c r="A104" s="48">
        <v>7050</v>
      </c>
      <c r="B104" s="20" t="s">
        <v>98</v>
      </c>
      <c r="C104" s="45">
        <f>C105</f>
        <v>0</v>
      </c>
      <c r="D104" s="45">
        <f>D105</f>
        <v>0</v>
      </c>
      <c r="E104" s="45">
        <f>E105</f>
        <v>0</v>
      </c>
      <c r="F104" s="4"/>
    </row>
    <row r="105" spans="1:6" ht="26.25" customHeight="1">
      <c r="A105" s="8">
        <v>7099</v>
      </c>
      <c r="B105" s="1" t="s">
        <v>96</v>
      </c>
      <c r="C105" s="39"/>
      <c r="D105" s="39">
        <f>C105</f>
        <v>0</v>
      </c>
      <c r="E105" s="11"/>
      <c r="F105" s="5"/>
    </row>
    <row r="106" spans="1:6" ht="21" customHeight="1">
      <c r="A106" s="4">
        <v>7750</v>
      </c>
      <c r="B106" s="20" t="s">
        <v>71</v>
      </c>
      <c r="C106" s="38">
        <f>SUM(C107:C111)</f>
        <v>27022963</v>
      </c>
      <c r="D106" s="38">
        <f>SUM(D107:D111)</f>
        <v>27022963</v>
      </c>
      <c r="E106" s="12">
        <f>SUM(E108:E111)</f>
        <v>0</v>
      </c>
      <c r="F106" s="5"/>
    </row>
    <row r="107" spans="1:6" ht="31.5" customHeight="1">
      <c r="A107" s="5">
        <v>7753</v>
      </c>
      <c r="B107" s="22" t="s">
        <v>113</v>
      </c>
      <c r="C107" s="39">
        <v>1180000</v>
      </c>
      <c r="D107" s="39">
        <f>C107</f>
        <v>1180000</v>
      </c>
      <c r="E107" s="12"/>
      <c r="F107" s="5"/>
    </row>
    <row r="108" spans="1:6" ht="18.75" customHeight="1">
      <c r="A108" s="5">
        <v>7756</v>
      </c>
      <c r="B108" s="1" t="s">
        <v>90</v>
      </c>
      <c r="C108" s="39">
        <v>807400</v>
      </c>
      <c r="D108" s="39">
        <f>C108</f>
        <v>807400</v>
      </c>
      <c r="E108" s="5"/>
      <c r="F108" s="5"/>
    </row>
    <row r="109" spans="1:6" ht="21.75" customHeight="1">
      <c r="A109" s="5">
        <v>7757</v>
      </c>
      <c r="B109" s="1" t="s">
        <v>111</v>
      </c>
      <c r="C109" s="39">
        <v>10700563</v>
      </c>
      <c r="D109" s="39">
        <f>C109</f>
        <v>10700563</v>
      </c>
      <c r="E109" s="5"/>
      <c r="F109" s="5"/>
    </row>
    <row r="110" spans="1:6" ht="27" customHeight="1">
      <c r="A110" s="7">
        <v>7761</v>
      </c>
      <c r="B110" s="1" t="s">
        <v>131</v>
      </c>
      <c r="C110" s="39">
        <v>3060000</v>
      </c>
      <c r="D110" s="39">
        <f>C110</f>
        <v>3060000</v>
      </c>
      <c r="E110" s="5"/>
      <c r="F110" s="5"/>
    </row>
    <row r="111" spans="1:6" ht="24.75" customHeight="1">
      <c r="A111" s="7">
        <v>7799</v>
      </c>
      <c r="B111" s="1" t="s">
        <v>79</v>
      </c>
      <c r="C111" s="39">
        <v>11275000</v>
      </c>
      <c r="D111" s="39">
        <f>C111</f>
        <v>11275000</v>
      </c>
      <c r="E111" s="11"/>
      <c r="F111" s="5"/>
    </row>
    <row r="112" spans="1:6" s="58" customFormat="1" ht="21" customHeight="1">
      <c r="A112" s="54">
        <v>1.2</v>
      </c>
      <c r="B112" s="55" t="s">
        <v>100</v>
      </c>
      <c r="C112" s="59">
        <f>C113+C116+C121</f>
        <v>489734695</v>
      </c>
      <c r="D112" s="59">
        <f>D113+D116+D121</f>
        <v>489734695</v>
      </c>
      <c r="E112" s="59">
        <f>E113+E116+E121</f>
        <v>0</v>
      </c>
      <c r="F112" s="59">
        <f>F113+F116+F121</f>
        <v>0</v>
      </c>
    </row>
    <row r="113" spans="1:6" ht="21" customHeight="1">
      <c r="A113" s="4">
        <v>6000</v>
      </c>
      <c r="B113" s="20" t="s">
        <v>42</v>
      </c>
      <c r="C113" s="33">
        <f>SUM(C114:C115)</f>
        <v>253642083</v>
      </c>
      <c r="D113" s="34">
        <f>SUM(D114:D115)</f>
        <v>253642083</v>
      </c>
      <c r="E113" s="51"/>
      <c r="F113" s="49"/>
    </row>
    <row r="114" spans="1:6" ht="21" customHeight="1">
      <c r="A114" s="5">
        <v>6001</v>
      </c>
      <c r="B114" s="1" t="s">
        <v>37</v>
      </c>
      <c r="C114" s="35">
        <v>253642083</v>
      </c>
      <c r="D114" s="36">
        <f>C114</f>
        <v>253642083</v>
      </c>
      <c r="E114" s="51"/>
      <c r="F114" s="49"/>
    </row>
    <row r="115" spans="1:6" ht="21" customHeight="1">
      <c r="A115" s="5">
        <v>6003</v>
      </c>
      <c r="B115" s="1" t="s">
        <v>38</v>
      </c>
      <c r="C115" s="35">
        <v>0</v>
      </c>
      <c r="D115" s="36">
        <f>C115</f>
        <v>0</v>
      </c>
      <c r="E115" s="51"/>
      <c r="F115" s="49"/>
    </row>
    <row r="116" spans="1:6" ht="21" customHeight="1">
      <c r="A116" s="4">
        <v>6100</v>
      </c>
      <c r="B116" s="20" t="s">
        <v>43</v>
      </c>
      <c r="C116" s="34">
        <f>SUM(C117:C120)</f>
        <v>157335251</v>
      </c>
      <c r="D116" s="34">
        <f>SUM(D117:D120)</f>
        <v>157335251</v>
      </c>
      <c r="E116" s="51"/>
      <c r="F116" s="49"/>
    </row>
    <row r="117" spans="1:6" ht="21" customHeight="1">
      <c r="A117" s="5">
        <v>6101</v>
      </c>
      <c r="B117" s="1" t="s">
        <v>39</v>
      </c>
      <c r="C117" s="37">
        <v>6257720</v>
      </c>
      <c r="D117" s="36">
        <f>C117</f>
        <v>6257720</v>
      </c>
      <c r="E117" s="51"/>
      <c r="F117" s="49"/>
    </row>
    <row r="118" spans="1:6" ht="21" customHeight="1">
      <c r="A118" s="5">
        <v>6112</v>
      </c>
      <c r="B118" s="1" t="s">
        <v>40</v>
      </c>
      <c r="C118" s="37">
        <v>92527110</v>
      </c>
      <c r="D118" s="36">
        <f>C118</f>
        <v>92527110</v>
      </c>
      <c r="E118" s="51"/>
      <c r="F118" s="49"/>
    </row>
    <row r="119" spans="1:6" ht="21" customHeight="1">
      <c r="A119" s="5">
        <v>6113</v>
      </c>
      <c r="B119" s="1" t="s">
        <v>41</v>
      </c>
      <c r="C119" s="37">
        <v>616000</v>
      </c>
      <c r="D119" s="36">
        <f>C119</f>
        <v>616000</v>
      </c>
      <c r="E119" s="51"/>
      <c r="F119" s="49"/>
    </row>
    <row r="120" spans="1:6" ht="21" customHeight="1">
      <c r="A120" s="5">
        <v>6115</v>
      </c>
      <c r="B120" s="1" t="s">
        <v>109</v>
      </c>
      <c r="C120" s="37">
        <v>57934421</v>
      </c>
      <c r="D120" s="36">
        <f>C120</f>
        <v>57934421</v>
      </c>
      <c r="E120" s="51"/>
      <c r="F120" s="49"/>
    </row>
    <row r="121" spans="1:6" ht="21" customHeight="1">
      <c r="A121" s="4">
        <v>6300</v>
      </c>
      <c r="B121" s="20" t="s">
        <v>47</v>
      </c>
      <c r="C121" s="34">
        <f>SUM(C122:C125)</f>
        <v>78757361</v>
      </c>
      <c r="D121" s="34">
        <f>SUM(D122:D125)</f>
        <v>78757361</v>
      </c>
      <c r="E121" s="51"/>
      <c r="F121" s="49"/>
    </row>
    <row r="122" spans="1:6" ht="21" customHeight="1">
      <c r="A122" s="5">
        <v>6301</v>
      </c>
      <c r="B122" s="1" t="s">
        <v>48</v>
      </c>
      <c r="C122" s="37">
        <v>58803358</v>
      </c>
      <c r="D122" s="36">
        <f>C122</f>
        <v>58803358</v>
      </c>
      <c r="E122" s="51"/>
      <c r="F122" s="49"/>
    </row>
    <row r="123" spans="1:6" ht="21" customHeight="1">
      <c r="A123" s="5">
        <v>6302</v>
      </c>
      <c r="B123" s="1" t="s">
        <v>49</v>
      </c>
      <c r="C123" s="37">
        <v>10080577</v>
      </c>
      <c r="D123" s="36">
        <f>C123</f>
        <v>10080577</v>
      </c>
      <c r="E123" s="51"/>
      <c r="F123" s="49"/>
    </row>
    <row r="124" spans="1:6" ht="21" customHeight="1">
      <c r="A124" s="5">
        <v>6303</v>
      </c>
      <c r="B124" s="1" t="s">
        <v>50</v>
      </c>
      <c r="C124" s="37">
        <v>6720382</v>
      </c>
      <c r="D124" s="36">
        <f>C124</f>
        <v>6720382</v>
      </c>
      <c r="E124" s="51"/>
      <c r="F124" s="49"/>
    </row>
    <row r="125" spans="1:6" ht="21" customHeight="1">
      <c r="A125" s="5">
        <v>6304</v>
      </c>
      <c r="B125" s="1" t="s">
        <v>51</v>
      </c>
      <c r="C125" s="37">
        <v>3153044</v>
      </c>
      <c r="D125" s="36">
        <f>C125</f>
        <v>3153044</v>
      </c>
      <c r="E125" s="51"/>
      <c r="F125" s="49"/>
    </row>
    <row r="126" spans="1:6" s="58" customFormat="1" ht="35.25" customHeight="1">
      <c r="A126" s="60">
        <v>1.3</v>
      </c>
      <c r="B126" s="61" t="s">
        <v>8</v>
      </c>
      <c r="C126" s="62">
        <f>C127+C131+C135+C140+C143+C133+C137</f>
        <v>385034243</v>
      </c>
      <c r="D126" s="62">
        <f>D127+D131+D135+D140+D143+D133</f>
        <v>337714243</v>
      </c>
      <c r="E126" s="62">
        <f>E127+E131+E135+E140+E143+E133</f>
        <v>0</v>
      </c>
      <c r="F126" s="62">
        <f>F127+F131+F135+F140+F143+F133</f>
        <v>0</v>
      </c>
    </row>
    <row r="127" spans="1:6" ht="26.25" customHeight="1">
      <c r="A127" s="4">
        <v>6100</v>
      </c>
      <c r="B127" s="23" t="s">
        <v>42</v>
      </c>
      <c r="C127" s="40">
        <f>SUM(C128:C130)</f>
        <v>98494598</v>
      </c>
      <c r="D127" s="40">
        <f>SUM(D128:D130)</f>
        <v>98494598</v>
      </c>
      <c r="E127" s="13"/>
      <c r="F127" s="50"/>
    </row>
    <row r="128" spans="1:6" ht="21.75" customHeight="1">
      <c r="A128" s="7">
        <v>6103</v>
      </c>
      <c r="B128" s="24" t="s">
        <v>91</v>
      </c>
      <c r="C128" s="41"/>
      <c r="D128" s="41">
        <f>C128</f>
        <v>0</v>
      </c>
      <c r="E128" s="14"/>
      <c r="F128" s="50"/>
    </row>
    <row r="129" spans="1:6" ht="21" customHeight="1">
      <c r="A129" s="5">
        <v>6105</v>
      </c>
      <c r="B129" s="24" t="s">
        <v>81</v>
      </c>
      <c r="C129" s="42">
        <v>79779003</v>
      </c>
      <c r="D129" s="41">
        <f>C129</f>
        <v>79779003</v>
      </c>
      <c r="E129" s="5"/>
      <c r="F129" s="50"/>
    </row>
    <row r="130" spans="1:6" ht="21" customHeight="1">
      <c r="A130" s="5">
        <v>6149</v>
      </c>
      <c r="B130" s="24" t="s">
        <v>106</v>
      </c>
      <c r="C130" s="42">
        <v>18715595</v>
      </c>
      <c r="D130" s="41">
        <f>C130</f>
        <v>18715595</v>
      </c>
      <c r="E130" s="5"/>
      <c r="F130" s="50"/>
    </row>
    <row r="131" spans="1:6" ht="21" customHeight="1">
      <c r="A131" s="4">
        <v>6400</v>
      </c>
      <c r="B131" s="25" t="s">
        <v>82</v>
      </c>
      <c r="C131" s="43">
        <f>SUM(C132:C132)</f>
        <v>71103173</v>
      </c>
      <c r="D131" s="43">
        <f>SUM(D132:D132)</f>
        <v>71103173</v>
      </c>
      <c r="E131" s="16"/>
      <c r="F131" s="50"/>
    </row>
    <row r="132" spans="1:6" ht="21" customHeight="1">
      <c r="A132" s="5">
        <v>6449</v>
      </c>
      <c r="B132" s="24" t="s">
        <v>95</v>
      </c>
      <c r="C132" s="42">
        <v>71103173</v>
      </c>
      <c r="D132" s="42">
        <f>C132</f>
        <v>71103173</v>
      </c>
      <c r="E132" s="15"/>
      <c r="F132" s="50"/>
    </row>
    <row r="133" spans="1:6" ht="19.5" customHeight="1">
      <c r="A133" s="4">
        <v>6550</v>
      </c>
      <c r="B133" s="20" t="s">
        <v>56</v>
      </c>
      <c r="C133" s="52">
        <f>C134</f>
        <v>0</v>
      </c>
      <c r="D133" s="52">
        <f>D134</f>
        <v>0</v>
      </c>
      <c r="E133" s="15"/>
      <c r="F133" s="50"/>
    </row>
    <row r="134" spans="1:6" ht="22.5" customHeight="1">
      <c r="A134" s="5">
        <v>6552</v>
      </c>
      <c r="B134" s="24" t="s">
        <v>107</v>
      </c>
      <c r="C134" s="42"/>
      <c r="D134" s="42">
        <f>C134</f>
        <v>0</v>
      </c>
      <c r="E134" s="15"/>
      <c r="F134" s="50"/>
    </row>
    <row r="135" spans="1:6" ht="21.75" customHeight="1">
      <c r="A135" s="10">
        <v>6750</v>
      </c>
      <c r="B135" s="20" t="s">
        <v>116</v>
      </c>
      <c r="C135" s="38">
        <f>C136</f>
        <v>46726472</v>
      </c>
      <c r="D135" s="38">
        <f>D136</f>
        <v>46726472</v>
      </c>
      <c r="E135" s="5"/>
      <c r="F135" s="50"/>
    </row>
    <row r="136" spans="1:6" ht="18.75" customHeight="1">
      <c r="A136" s="5">
        <v>6757</v>
      </c>
      <c r="B136" s="22" t="s">
        <v>118</v>
      </c>
      <c r="C136" s="39">
        <v>46726472</v>
      </c>
      <c r="D136" s="39">
        <f>C136</f>
        <v>46726472</v>
      </c>
      <c r="E136" s="5"/>
      <c r="F136" s="50"/>
    </row>
    <row r="137" spans="1:6" s="47" customFormat="1" ht="18.75" customHeight="1">
      <c r="A137" s="4">
        <v>6950</v>
      </c>
      <c r="B137" s="96" t="s">
        <v>132</v>
      </c>
      <c r="C137" s="45">
        <f>SUM(C138:C139)</f>
        <v>77420000</v>
      </c>
      <c r="D137" s="45"/>
      <c r="E137" s="4"/>
      <c r="F137" s="97"/>
    </row>
    <row r="138" spans="1:6" ht="18.75" customHeight="1">
      <c r="A138" s="5">
        <v>6954</v>
      </c>
      <c r="B138" s="22" t="s">
        <v>108</v>
      </c>
      <c r="C138" s="39">
        <v>39200000</v>
      </c>
      <c r="D138" s="39"/>
      <c r="E138" s="5"/>
      <c r="F138" s="50"/>
    </row>
    <row r="139" spans="1:6" ht="18.75" customHeight="1">
      <c r="A139" s="5">
        <v>6955</v>
      </c>
      <c r="B139" s="22" t="s">
        <v>133</v>
      </c>
      <c r="C139" s="39">
        <v>38220000</v>
      </c>
      <c r="D139" s="39"/>
      <c r="E139" s="5"/>
      <c r="F139" s="50"/>
    </row>
    <row r="140" spans="1:6" ht="22.5" customHeight="1">
      <c r="A140" s="4">
        <v>7000</v>
      </c>
      <c r="B140" s="20" t="s">
        <v>83</v>
      </c>
      <c r="C140" s="38">
        <f>SUM(C141:C142)</f>
        <v>4500000</v>
      </c>
      <c r="D140" s="38">
        <f>SUM(D141:D142)</f>
        <v>34600000</v>
      </c>
      <c r="E140" s="5"/>
      <c r="F140" s="5"/>
    </row>
    <row r="141" spans="1:6" ht="19.5" customHeight="1">
      <c r="A141" s="5">
        <v>7004</v>
      </c>
      <c r="B141" s="1" t="s">
        <v>84</v>
      </c>
      <c r="C141" s="39">
        <v>1800000</v>
      </c>
      <c r="D141" s="39">
        <f>C141</f>
        <v>1800000</v>
      </c>
      <c r="E141" s="5"/>
      <c r="F141" s="5"/>
    </row>
    <row r="142" spans="1:6" ht="19.5" customHeight="1">
      <c r="A142" s="5">
        <v>7049</v>
      </c>
      <c r="B142" s="1" t="s">
        <v>96</v>
      </c>
      <c r="C142" s="39">
        <v>2700000</v>
      </c>
      <c r="D142" s="39">
        <v>32800000</v>
      </c>
      <c r="E142" s="5"/>
      <c r="F142" s="5"/>
    </row>
    <row r="143" spans="1:6" ht="21" customHeight="1">
      <c r="A143" s="4">
        <v>7750</v>
      </c>
      <c r="B143" s="20" t="s">
        <v>71</v>
      </c>
      <c r="C143" s="38">
        <f>SUM(C144:C145)</f>
        <v>86790000</v>
      </c>
      <c r="D143" s="38">
        <f>SUM(D144:D145)</f>
        <v>86790000</v>
      </c>
      <c r="E143" s="12"/>
      <c r="F143" s="5"/>
    </row>
    <row r="144" spans="1:6" ht="28.5" customHeight="1">
      <c r="A144" s="5">
        <v>7753</v>
      </c>
      <c r="B144" s="22" t="s">
        <v>113</v>
      </c>
      <c r="C144" s="39">
        <v>25340000</v>
      </c>
      <c r="D144" s="39">
        <v>25340000</v>
      </c>
      <c r="E144" s="12"/>
      <c r="F144" s="5"/>
    </row>
    <row r="145" spans="1:6" ht="21" customHeight="1">
      <c r="A145" s="5">
        <v>7799</v>
      </c>
      <c r="B145" s="1" t="s">
        <v>96</v>
      </c>
      <c r="C145" s="39">
        <v>61450000</v>
      </c>
      <c r="D145" s="39">
        <f>C145</f>
        <v>61450000</v>
      </c>
      <c r="E145" s="5"/>
      <c r="F145" s="5"/>
    </row>
    <row r="146" spans="3:5" ht="35.25" customHeight="1">
      <c r="C146" s="2"/>
      <c r="D146" s="88" t="s">
        <v>127</v>
      </c>
      <c r="E146" s="88"/>
    </row>
    <row r="147" spans="2:5" ht="35.25" customHeight="1">
      <c r="B147" s="27"/>
      <c r="C147" s="2"/>
      <c r="D147" s="89" t="s">
        <v>26</v>
      </c>
      <c r="E147" s="89"/>
    </row>
    <row r="148" spans="2:5" ht="17.25" customHeight="1">
      <c r="B148" s="27"/>
      <c r="C148" s="2"/>
      <c r="D148" s="28"/>
      <c r="E148" s="30"/>
    </row>
    <row r="149" spans="2:5" ht="17.25" customHeight="1">
      <c r="B149" s="27"/>
      <c r="C149" s="2"/>
      <c r="D149" s="2"/>
      <c r="E149" s="29"/>
    </row>
    <row r="150" spans="2:5" ht="17.25" customHeight="1">
      <c r="B150" s="27"/>
      <c r="C150" s="2"/>
      <c r="D150" s="2"/>
      <c r="E150" s="29"/>
    </row>
    <row r="151" spans="2:5" ht="17.25" customHeight="1">
      <c r="B151" s="27"/>
      <c r="C151" s="2"/>
      <c r="D151" s="90" t="s">
        <v>115</v>
      </c>
      <c r="E151" s="90"/>
    </row>
  </sheetData>
  <sheetProtection/>
  <mergeCells count="16">
    <mergeCell ref="A1:F1"/>
    <mergeCell ref="A2:F2"/>
    <mergeCell ref="A3:F3"/>
    <mergeCell ref="A4:F4"/>
    <mergeCell ref="A5:F5"/>
    <mergeCell ref="A6:F6"/>
    <mergeCell ref="D147:E147"/>
    <mergeCell ref="D151:E151"/>
    <mergeCell ref="D146:E146"/>
    <mergeCell ref="A7:F7"/>
    <mergeCell ref="A8:A9"/>
    <mergeCell ref="B8:B9"/>
    <mergeCell ref="C8:C9"/>
    <mergeCell ref="D8:D9"/>
    <mergeCell ref="E8:E9"/>
    <mergeCell ref="F8:F9"/>
  </mergeCells>
  <printOptions horizontalCentered="1"/>
  <pageMargins left="0" right="0" top="0.75" bottom="0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Windows User</cp:lastModifiedBy>
  <cp:lastPrinted>2022-02-24T08:51:30Z</cp:lastPrinted>
  <dcterms:created xsi:type="dcterms:W3CDTF">2012-05-07T01:08:45Z</dcterms:created>
  <dcterms:modified xsi:type="dcterms:W3CDTF">2022-02-24T08:51:57Z</dcterms:modified>
  <cp:category/>
  <cp:version/>
  <cp:contentType/>
  <cp:contentStatus/>
</cp:coreProperties>
</file>